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5\Ustawa\106 25 Zakup sprzętu jednorazowego\(2)Dokumentacja postepowania opublikowana w portalu w dniu wszczęcia\"/>
    </mc:Choice>
  </mc:AlternateContent>
  <xr:revisionPtr revIDLastSave="0" documentId="8_{A7C7B086-1D4D-48CA-A30C-232835FC4C74}" xr6:coauthVersionLast="47" xr6:coauthVersionMax="47" xr10:uidLastSave="{00000000-0000-0000-0000-000000000000}"/>
  <bookViews>
    <workbookView xWindow="-120" yWindow="-120" windowWidth="29040" windowHeight="15720" firstSheet="3" activeTab="6" xr2:uid="{00000000-000D-0000-FFFF-FFFF00000000}"/>
  </bookViews>
  <sheets>
    <sheet name="(P1) cewnik do podawania tlenu" sheetId="1" r:id="rId1"/>
    <sheet name="(P2) sprzęt z precyzyjnym regu" sheetId="2" r:id="rId2"/>
    <sheet name="(P3) sprzęt wzmacniający oddyc" sheetId="3" r:id="rId3"/>
    <sheet name="(P4) maski do tlenu z nebuliza" sheetId="4" r:id="rId4"/>
    <sheet name="(P5) TOREBKI FOLIOWO-PAPIEROWE" sheetId="5" r:id="rId5"/>
    <sheet name="(P6) SYSTEM INFUZYJNY" sheetId="6" r:id="rId6"/>
    <sheet name="(P7) kraniki z przedłużaczem" sheetId="7" r:id="rId7"/>
  </sheets>
  <calcPr calcId="999999"/>
</workbook>
</file>

<file path=xl/calcChain.xml><?xml version="1.0" encoding="utf-8"?>
<calcChain xmlns="http://schemas.openxmlformats.org/spreadsheetml/2006/main">
  <c r="O7" i="7" l="1"/>
  <c r="M7" i="7"/>
  <c r="O6" i="7"/>
  <c r="M6" i="7"/>
  <c r="L6" i="7"/>
  <c r="O5" i="7"/>
  <c r="M5" i="7"/>
  <c r="L5" i="7"/>
  <c r="O4" i="7"/>
  <c r="M4" i="7"/>
  <c r="L4" i="7"/>
  <c r="O5" i="6"/>
  <c r="M5" i="6"/>
  <c r="O4" i="6"/>
  <c r="M4" i="6"/>
  <c r="L4" i="6"/>
  <c r="O7" i="5"/>
  <c r="M7" i="5"/>
  <c r="O6" i="5"/>
  <c r="M6" i="5"/>
  <c r="L6" i="5"/>
  <c r="O5" i="5"/>
  <c r="M5" i="5"/>
  <c r="L5" i="5"/>
  <c r="O4" i="5"/>
  <c r="M4" i="5"/>
  <c r="L4" i="5"/>
  <c r="O6" i="4"/>
  <c r="M6" i="4"/>
  <c r="O5" i="4"/>
  <c r="M5" i="4"/>
  <c r="L5" i="4"/>
  <c r="O4" i="4"/>
  <c r="M4" i="4"/>
  <c r="L4" i="4"/>
  <c r="O6" i="3"/>
  <c r="M6" i="3"/>
  <c r="O5" i="3"/>
  <c r="M5" i="3"/>
  <c r="L5" i="3"/>
  <c r="O4" i="3"/>
  <c r="M4" i="3"/>
  <c r="L4" i="3"/>
  <c r="O5" i="2"/>
  <c r="M5" i="2"/>
  <c r="O4" i="2"/>
  <c r="M4" i="2"/>
  <c r="L4" i="2"/>
  <c r="O5" i="1"/>
  <c r="M5" i="1"/>
  <c r="O4" i="1"/>
  <c r="M4" i="1"/>
  <c r="L4" i="1"/>
</calcChain>
</file>

<file path=xl/sharedStrings.xml><?xml version="1.0" encoding="utf-8"?>
<sst xmlns="http://schemas.openxmlformats.org/spreadsheetml/2006/main" count="159" uniqueCount="40">
  <si>
    <t>(P1) cewnik do podawania tlenu</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</si>
  <si>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</si>
  <si>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</si>
  <si>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</si>
  <si>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</si>
  <si>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</si>
  <si>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</si>
  <si>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</si>
  <si>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</si>
  <si>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</si>
  <si>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</si>
  <si>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</si>
  <si>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</si>
  <si>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</si>
  <si>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</si>
  <si>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</si>
  <si>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t>
  </si>
  <si>
    <t>cewnik do podawania tlenu przez nos:
- wykonany z elastycznego PVC  
- bardzo miękkie końcówki
- odporny na załamania, dostępny w wersji,  standardowej, regulowanej i pediatrycznej, 
- możliwe różne długości drenu
- zakończony jest standardową końcówką do połączenia na wcisk
- regulowane końcówki donosowe ( wąsy) wykonane z miękkiego tworzywa, niezawierającego lateksu i nie podrażniającego śluzówki nosa u pacjenta</t>
  </si>
  <si>
    <t>szt.</t>
  </si>
  <si>
    <t>Razem</t>
  </si>
  <si>
    <t>(P2) sprzęt z precyzyjnym regulatorem przepływu</t>
  </si>
  <si>
    <t>Przyrząd do przetaczania płynów infuzyjnych z niezależnym precyzyjnym regulatorem szybkości przepływu. Regulator przepływu wyskalowany w ml/h z możliwością precyzyjnego ustawienia szybkości przepływu  w zakresie 0-250ml/h (dla gęstości 10%) i 0-200ml/h ( dla gęstości 40%)/
W linii infuzyjnej zintegrowana komora kroplowa, port do dodatkowych wstrzyknięć oraz zacisk do szybkiego zamykania przepływu bez konieczności zmiany ustawionej szybkości. Filtr powietrza 3 mikrony oraz filtr w linii 15 mikronów. Dren zakończony połączenie Luer Lock. Długość linii 226cm, w tym dren o długości 215cm. Komora kroplowa 60kr/ml. Pojemność wypełnienia 14ml. Nie zawiera lateksu. Sterylny.</t>
  </si>
  <si>
    <t>(P3) sprzęt wzmacniający oddychanie</t>
  </si>
  <si>
    <t>maska krtaniowa:
delikatny pozbawiony nierówności i ostrych krawędzi mankiet, rurka maski wygięta zgodnie z budową anatomiczą gardła (kąt 70-90 stopni) 
-zintegrowany kanał gastryczny umożliwiający wprowadzenie sondy żołądkowej dla rozmiaru 
-3,4,5,6, -16FR , dla rozmiaru 2-2,5 , 10FR, dla rozmiaru 1,5-8FR, dla rozmiaru 1-6FR, ciśnienia uszczelniania o wartości do 40cm H20
- mozliwość wykonania intubacji za pomocą standardowej rurki dotchawicznej z użyciem elastycznego endoskopu oraz wykonania bronchostomii
- znaczniki prawidłowego ustytuowania maski w drogach oddechowych umieszczone na rurce znaczniki ułatwiające wykonanie intubacji dotchawicznej przez maskę umieszczoną na kopule maski
- tzw. bloker zgryzu- element zabezpieczjący przed zwęzeniem światła rurki w wyniku jej zaciśnięcia zębami
- informacje dotyczące rozmiaru wagi pacjenta objętości wypełnienia mankietu umieszczone na baloniku kontrolnym, zakres rozmiarów od do 6
- rozmiar 1 ( waga pacjenta poniżej 5 kg) rozmiar 1,5  ( waga pacjenta 5 - 10kg) rozmiar 2 ( waga pacjenta 10-20kg) rozmiar 2,5 (waga pacjenta 20-30kg) rozmiar 3 ( waga pacjenta 30-50kg) rozmiar 4 (waga pacjenta 50-70kg) rozmiar 5 ( waga pacjenta 70-100) rozmiar 6 ( waga pacjenta powyżej 100)
- możliwość bezwarunkowego wykonania w MRI ( brak elementów metalowych) 
-wykonana z materiałów niezawierających ftalanów i lateksu
-opakowanie maski kodowane kolorem z celu szybkiej identyfikacji rozmiaru</t>
  </si>
  <si>
    <t>maska krtaniowa; 
-delikatny, pozbawiony nierówności i ostrych krawędzi mankiet, wzmocnienie koniuszka mankietu zabezpieczające przed jego zagięciem i niewłaściwym ułożeniem, rurka maski wygięta zgodnie z budową anatomiczną gardła ( kąt 70-90 stopni) i usztywniona, tzw.blokier zgryzu - element zabezpieczający zabezpieczający przed zwężeniem światła rurki w wyniku jej zaciśnięcia zębami,
możliwość wykonania intubacji za pomocą standardowej rurki dotchawicznej z użyciem elastycznego endoskopu oraz oraz wykonania bronchoskopii,  znaczniki prawidłowego usytuowania maski w drogach oddechowych umieszczone na rurce znaczniki ułatwiające wykonanie intubacji dotchawicznej poprzez maskę umieszczone na kopule maski, informacje dotyczące rozmiaru, wagi pacjenta objętości wypełniania mankietu umieszczone na baloniku kontrolnym
zakres rozmiarów od 1 do 6 ; rozmiar 1 ( waga pacjenta poniżej 5 kg) rozmiar 1,5 ( waga pacjenta 5-10 kg ) rozmiar 2 ( waga pacjenta 10-20 kg) , rozmiar 3 (waga pacjenta 20-30kg) rozmiar 4 ( waga pacjenta 50-70 kg) , rozmiar 5 (waga pacjenta 70-100kg), rozmiar 6 (waga pacjenta powyżej 100 kg.), opakowanie maski kodowane kolorem w celu szybkiej identyfikacji rozmiaru możliwość bezwarunkowego stosowania w MRI( brak elementów metalowych)  wykonana z materiałów niezawierających ftalanów i lateksu opakowanie maski kodowane kolorem w celu szybkiej identyfikacji rozmiaru</t>
  </si>
  <si>
    <t>(P4) maski do tlenu z nebulizatorem</t>
  </si>
  <si>
    <t>maska tlenowa z nebulizatorem i drenem, jednorazowa;
-maska twarzowa dla dzieci,
-waga maski 26g +/- 2 g.
-twardość maski 70-75 ShA
-przewód powietrzny antyzagięciowy o przekroju gwiazdki dł.200 cm +/- 10cm
-materiał medyczny ,delikatny PCV
-blaszka dopasowana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zapewniającym szczelne zamknięcie 
-bardzo mała pozostałość leku po zakończeniu inhalacji dzięki naczyniu na lek w kształcie ściętego stożka
-nie zawierający lateksu i ftalanów
-czysty mikrobiologicznie
-opakowanie folia 
   rozmiary: S, M</t>
  </si>
  <si>
    <t>maska tlenowa z nebulizatorem i drenem, jednorazowa;
-maska twarzowa dla dorosłych,
-waga maski 26g +/- 2 g.
-twardość maski 70-75 ShA
-przewód powietrzny antyzagięciowy o przekroju gwiazdki dł.200 cm +/- 10cm
-materiał medyczny ,delikatny PCV
-blaszka dostosowana do nosa wykonana z aluminium szerokości 8mm +/- 1 mm
-maska z dwoma otworami bocznymi umożliwiającymi swobodne oddychanie podczas inhalacji o średnicy 2 cm+/-0,1cm
-nebulizator ( pojemnik na lek ) o poj. 8 ml. wyskalowany co 2ml,
-waga nebulizatora 19g +/-2 g.
-nebulizator wykonany z krystalicznego polistyrenu
-nebulizator z gwintem szczelne zamknięcie 
-bardzo mała pozostałość leku po zakończeniu inhalacji dzięki naczyniu na lek w kształcie ściętego stożka
-nie zawierający lateksu i ftalanów
-czysty mikrobiologicznie
-opakowanie folia
 rozmiary: L, XL</t>
  </si>
  <si>
    <t>(P5) TOREBKI FOLIOWO-PAPIEROWE CYTOSTATYKI</t>
  </si>
  <si>
    <t>Torebka foliowo-papierowa płaska 100 mm x 200 mm.
- Wyrób nie powinien mieć nadruków na żadnej powierzchni, która jest przeznaczona do bezpośredniego kontaktu z wyrobami przeznaczonymi do zapakowania.
- Odstęp pomiędzy powtarzającym się nadrukiem na torebce powinien być nie większy niż 155 mm.
- Powierzchnia pojedynczego wskaźnika sterylizacji nie mniejsza niż 100 mm2.
- Na opakowaniach umieszczony numer LOT, rozmiar, kierunek otwierania w postaci piktogramu (otwartej torebki).
- Znak CE umieszczony na opakowaniu zbiorczym . Dla torebek dodatkowo wycięcie na kciuk ułatwiające otwieranie opakowania.
- Wskaźniki sterylizacji parą wodną i tlenkiem etylenu umieszczone w obrębie fabrycznego zgrzewu na papierze od strony folii.
- Opisy dotyczące wskaźników procesu sterylizacji umieszczonych na opakowaniach papierowo foliowych w języku polskim.</t>
  </si>
  <si>
    <t>op</t>
  </si>
  <si>
    <t>Torebka foliowo-papierowa płaska 100 mm x 300 mm.
- Wyrób nie powinien mieć nadruków na żadnej powierzchni, która jest przeznaczona do bezpośredniego kontaktu z wyrobami przeznaczonymi do zapakowania.
- Odstęp pomiędzy powtarzającym się nadrukiem na torebce powinien być nie większy niż 155 mm.
- Powierzchnia pojedynczego wskaźnika sterylizacji nie mniejsza niż 100 mm2.
- Na opakowaniach umieszczony numer LOT, rozmiar, kierunek otwierania w postaci piktogramu (otwartej torebki).
- Znak CE umieszczony na opakowaniu zbiorczym . Dla torebek dodatkowo wycięcie na kciuk ułatwiające otwieranie opakowania.
- Wskaźniki sterylizacji parą wodną i tlenkiem etylenu umieszczone w obrębie fabrycznego zgrzewu na papierze od strony folii.
- Opisy dotyczące wskaźników procesu sterylizacji umieszczonych na opakowaniach papierowo foliowych w języku polskim.</t>
  </si>
  <si>
    <t>Torebka foliowo-papierowa płaska 120 mm x 400 mm.
- Wyrób nie powinien mieć nadruków na żadnej powierzchni, która jest przeznaczona do bezpośredniego kontaktu z wyrobami przeznaczonymi do zapakowania.
- Odstęp pomiędzy powtarzającym się nadrukiem na torebce powinien być nie większy niż 155 mm.
- Powierzchnia pojedynczego wskaźnika sterylizacji nie mniejsza niż 100 mm2.
- Na opakowaniach umieszczony numer LOT, rozmiar, kierunek otwierania w postaci piktogramu (otwartej torebki).
- Znak CE umieszczony na opakowaniu zbiorczym . Dla torebek dodatkowo wycięcie na kciuk ułatwiające otwieranie opakowania.
- Wskaźniki sterylizacji parą wodną i tlenkiem etylenu umieszczone w obrębie fabrycznego zgrzewu na papierze od strony folii.
- Opisy dotyczące wskaźników procesu sterylizacji umieszczonych na opakowaniach papierowo foliowych w języku polskim.</t>
  </si>
  <si>
    <t>(P6) SYSTEM INFUZYJNY</t>
  </si>
  <si>
    <t>Przenośny system infuzyjny wykorzystujący zbiornik elastomerowy
zbudowany z oddychającego poliizoprenu, oraz ogranicznik przepływu,
zapewniający ciągły przepływ leku przez określony czas (T) przy nominalnej prędkości
przepływu (P). Urządzenie gwarantuje dostarczenie żądanej, nominalnej objętości w zakresie +/- 10%
nominalnego czasu wlewu. Urządzenie wyposażone jest w filtr cząstek stałych, przez który podawana jest zawartość, w systemie zamkniętej linii infuzyjnej, bez filtra na przebiegu linii.
Dla każdego pacjenta oferent dostarcza:
* informację dla pacjenta o sposobie użycia.
Urządzenie pakowane jest pojedynczo, jest jałowe i apirogenne. W
elementach mających kontakt z podawanym lekiem urządzenie nie zawiera DEHP. Zbiornik z elastomeru umieszczony jest w zewnętrznej obudowie, zapewniającej ochronę zbiornika elastomerowego. Napełnienie urządzenia odbywa się przez port wbudowany w
port zabezpieczający wyposażony w:
* połączenie luer-lock zapewniające możliwość szczelnego
podłączenia strzykawki i zabezpieczenia portu kapturkiem po wypełnieniu
* zabezpieczenie lub zawór, uniemożliwiający cofanie się/wyciek
płynu po odłączeniu strzykawki.
Oferent zobowiązany jest przedłożyć szczegółowe dane o wpływie
zmian temperatury, objętości napełnienia oraz rodzaju użytego płynu (5% roztwór glukozy do infuzji, 0,9% roztwór chlorku sodu do infuzji) na prędkość przepływu.
Nominalny czas infuzji: 48h, nominalna objętość: 240 ml, maksymalna
objętość: 300 ml, nominalna prędkość przepływu: 5 ml/h.
System infuzyjny sprawdzony pod względem kompatybilności i
stabilności ze stosowanymi produktami leczniczymi
(cytostatykami, np. 5-FU). Infuzor sklasyfikowany jako wyrób medyczny klasy IIb.</t>
  </si>
  <si>
    <t>(P7) kraniki z przedłużaczem</t>
  </si>
  <si>
    <t>Kranik trójdrożny z przedłużaczem o rozm. 10cm
-wykonany z poliwęglanu
- dren wykonany z PCV
- transparentna obudowa
-obrotowa końcówka Luer-Lock
- wyraźny optyczny identyfikator pozycji "otwarty-zamknięty" oznaczenie kierunkowe przepływu
- wszystkie wejścia zabezpieczone koreczkami
- odporny na lipidy
- pakowanie: 1szt. / papier-folia</t>
  </si>
  <si>
    <t>50 .</t>
  </si>
  <si>
    <t>Kranik trójdrożny z przedłużaczem o rozm. 50cm
-wykonany z poliwęglanu
- dren wykonany z PCV
- transparentna obudowa
-obrotowa końcówka Luer-Lock
- wyraźny optyczny identyfikator pozycji "otwarty-zamknięty" oznaczenie kierunkowe przepływu
- wszystkie wejścia zabezpieczone koreczkami
- odporny na lipidy
- pakowanie: 1szt. / papier-folia</t>
  </si>
  <si>
    <t>Kranik trójdrożny z przedłużaczem o rozm. 100cm
-wykonany z poliwęglanu
- dren wykonany z PCV
- transparentna obudowa
-obrotowa końcówka Luer-Lock
- wyraźny optyczny identyfikator pozycji "otwarty-zamknięty" oznaczenie kierunkowe przepływu
- wszystkie wejścia zabezpieczone koreczkami
- odporny na lipidy
- pakowanie: 1szt. / papier-folia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</si>
</sst>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
  <sheetViews>
    <sheetView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65" x14ac:dyDescent="0.25">
      <c r="A4" s="7">
        <v>1</v>
      </c>
      <c r="B4" s="11"/>
      <c r="C4" s="7" t="s">
        <v>16</v>
      </c>
      <c r="D4" s="11" t="s">
        <v>17</v>
      </c>
      <c r="E4" s="11"/>
      <c r="F4" s="11"/>
      <c r="G4" s="11"/>
      <c r="H4" s="7" t="s">
        <v>18</v>
      </c>
      <c r="I4" s="7"/>
      <c r="J4" s="9">
        <v>20000</v>
      </c>
      <c r="K4" s="9"/>
      <c r="L4" s="8">
        <f>ROUND(K4*((100+N4)/100), 2)</f>
        <v>0</v>
      </c>
      <c r="M4" s="8">
        <f>J4*K4</f>
        <v>0</v>
      </c>
      <c r="N4" s="10"/>
      <c r="O4" s="8">
        <f>J4*L4</f>
        <v>0</v>
      </c>
    </row>
    <row r="5" spans="1:16" x14ac:dyDescent="0.25">
      <c r="I5" t="s">
        <v>19</v>
      </c>
      <c r="J5" s="8"/>
      <c r="K5" s="8"/>
      <c r="L5" s="8"/>
      <c r="M5" s="8">
        <f>SUM(M4:M4)</f>
        <v>0</v>
      </c>
      <c r="N5" s="8"/>
      <c r="O5" s="8">
        <f>SUM(O4:O4)</f>
        <v>0</v>
      </c>
      <c r="P5"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0" x14ac:dyDescent="0.25">
      <c r="A4" s="7">
        <v>2</v>
      </c>
      <c r="B4" s="11"/>
      <c r="C4" s="7" t="s">
        <v>16</v>
      </c>
      <c r="D4" s="11" t="s">
        <v>21</v>
      </c>
      <c r="E4" s="11"/>
      <c r="F4" s="11"/>
      <c r="G4" s="11"/>
      <c r="H4" s="7" t="s">
        <v>18</v>
      </c>
      <c r="I4" s="7"/>
      <c r="J4" s="9">
        <v>6000</v>
      </c>
      <c r="K4" s="9"/>
      <c r="L4" s="8">
        <f>ROUND(K4*((100+N4)/100), 2)</f>
        <v>0</v>
      </c>
      <c r="M4" s="8">
        <f>J4*K4</f>
        <v>0</v>
      </c>
      <c r="N4" s="10"/>
      <c r="O4" s="8">
        <f>J4*L4</f>
        <v>0</v>
      </c>
    </row>
    <row r="5" spans="1:16" x14ac:dyDescent="0.25">
      <c r="I5" t="s">
        <v>19</v>
      </c>
      <c r="J5" s="8"/>
      <c r="K5" s="8"/>
      <c r="L5" s="8"/>
      <c r="M5" s="8">
        <f>SUM(M4:M4)</f>
        <v>0</v>
      </c>
      <c r="N5" s="8"/>
      <c r="O5" s="8">
        <f>SUM(O4:O4)</f>
        <v>0</v>
      </c>
      <c r="P5" s="12"/>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
  <sheetViews>
    <sheetView workbookViewId="0">
      <selection activeCell="O6" sqref="O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3</v>
      </c>
      <c r="B4" s="11"/>
      <c r="C4" s="7" t="s">
        <v>16</v>
      </c>
      <c r="D4" s="11" t="s">
        <v>23</v>
      </c>
      <c r="E4" s="11"/>
      <c r="F4" s="11"/>
      <c r="G4" s="11"/>
      <c r="H4" s="7" t="s">
        <v>18</v>
      </c>
      <c r="I4" s="7"/>
      <c r="J4" s="9">
        <v>70</v>
      </c>
      <c r="K4" s="9"/>
      <c r="L4" s="8">
        <f>ROUND(K4*((100+N4)/100), 2)</f>
        <v>0</v>
      </c>
      <c r="M4" s="8">
        <f>J4*K4</f>
        <v>0</v>
      </c>
      <c r="N4" s="10"/>
      <c r="O4" s="8">
        <f>J4*L4</f>
        <v>0</v>
      </c>
    </row>
    <row r="5" spans="1:16" ht="390" x14ac:dyDescent="0.25">
      <c r="A5" s="7">
        <v>4</v>
      </c>
      <c r="B5" s="11"/>
      <c r="C5" s="7" t="s">
        <v>16</v>
      </c>
      <c r="D5" s="11" t="s">
        <v>24</v>
      </c>
      <c r="E5" s="11"/>
      <c r="F5" s="11"/>
      <c r="G5" s="11"/>
      <c r="H5" s="7" t="s">
        <v>18</v>
      </c>
      <c r="I5" s="7"/>
      <c r="J5" s="9">
        <v>800</v>
      </c>
      <c r="K5" s="9"/>
      <c r="L5" s="8">
        <f>ROUND(K5*((100+N5)/100), 2)</f>
        <v>0</v>
      </c>
      <c r="M5" s="8">
        <f>J5*K5</f>
        <v>0</v>
      </c>
      <c r="N5" s="10"/>
      <c r="O5" s="8">
        <f>J5*L5</f>
        <v>0</v>
      </c>
    </row>
    <row r="6" spans="1:16" x14ac:dyDescent="0.25">
      <c r="I6" t="s">
        <v>19</v>
      </c>
      <c r="J6" s="8"/>
      <c r="K6" s="8"/>
      <c r="L6" s="8"/>
      <c r="M6" s="8">
        <f>SUM(M4:M5)</f>
        <v>0</v>
      </c>
      <c r="N6" s="8"/>
      <c r="O6" s="8">
        <f>SUM(O4:O5)</f>
        <v>0</v>
      </c>
      <c r="P6" s="12"/>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6"/>
  <sheetViews>
    <sheetView workbookViewId="0">
      <selection activeCell="O6" sqref="O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25</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45" x14ac:dyDescent="0.25">
      <c r="A4" s="7">
        <v>5</v>
      </c>
      <c r="B4" s="11"/>
      <c r="C4" s="7" t="s">
        <v>16</v>
      </c>
      <c r="D4" s="11" t="s">
        <v>26</v>
      </c>
      <c r="E4" s="11"/>
      <c r="F4" s="11"/>
      <c r="G4" s="11"/>
      <c r="H4" s="7" t="s">
        <v>18</v>
      </c>
      <c r="I4" s="7"/>
      <c r="J4" s="9">
        <v>5000</v>
      </c>
      <c r="K4" s="9"/>
      <c r="L4" s="8">
        <f>ROUND(K4*((100+N4)/100), 2)</f>
        <v>0</v>
      </c>
      <c r="M4" s="8">
        <f>J4*K4</f>
        <v>0</v>
      </c>
      <c r="N4" s="10"/>
      <c r="O4" s="8">
        <f>J4*L4</f>
        <v>0</v>
      </c>
    </row>
    <row r="5" spans="1:16" ht="345" x14ac:dyDescent="0.25">
      <c r="A5" s="7">
        <v>6</v>
      </c>
      <c r="B5" s="11"/>
      <c r="C5" s="7" t="s">
        <v>16</v>
      </c>
      <c r="D5" s="11" t="s">
        <v>27</v>
      </c>
      <c r="E5" s="11"/>
      <c r="F5" s="11"/>
      <c r="G5" s="11"/>
      <c r="H5" s="7" t="s">
        <v>18</v>
      </c>
      <c r="I5" s="7"/>
      <c r="J5" s="9">
        <v>9000</v>
      </c>
      <c r="K5" s="9"/>
      <c r="L5" s="8">
        <f>ROUND(K5*((100+N5)/100), 2)</f>
        <v>0</v>
      </c>
      <c r="M5" s="8">
        <f>J5*K5</f>
        <v>0</v>
      </c>
      <c r="N5" s="10"/>
      <c r="O5" s="8">
        <f>J5*L5</f>
        <v>0</v>
      </c>
    </row>
    <row r="6" spans="1:16" x14ac:dyDescent="0.25">
      <c r="I6" t="s">
        <v>19</v>
      </c>
      <c r="J6" s="8"/>
      <c r="K6" s="8"/>
      <c r="L6" s="8"/>
      <c r="M6" s="8">
        <f>SUM(M4:M5)</f>
        <v>0</v>
      </c>
      <c r="N6" s="8"/>
      <c r="O6" s="8">
        <f>SUM(O4:O5)</f>
        <v>0</v>
      </c>
      <c r="P6" s="12"/>
    </row>
  </sheetData>
  <sheetProtection sheet="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7"/>
  <sheetViews>
    <sheetView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28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85" x14ac:dyDescent="0.25">
      <c r="A4" s="7">
        <v>7</v>
      </c>
      <c r="B4" s="11"/>
      <c r="C4" s="7" t="s">
        <v>16</v>
      </c>
      <c r="D4" s="11" t="s">
        <v>29</v>
      </c>
      <c r="E4" s="11"/>
      <c r="F4" s="11"/>
      <c r="G4" s="11"/>
      <c r="H4" s="7" t="s">
        <v>30</v>
      </c>
      <c r="I4" s="7">
        <v>100</v>
      </c>
      <c r="J4" s="9">
        <v>30</v>
      </c>
      <c r="K4" s="9"/>
      <c r="L4" s="8">
        <f>ROUND(K4*((100+N4)/100), 2)</f>
        <v>0</v>
      </c>
      <c r="M4" s="8">
        <f>J4*K4</f>
        <v>0</v>
      </c>
      <c r="N4" s="10"/>
      <c r="O4" s="8">
        <f>J4*L4</f>
        <v>0</v>
      </c>
    </row>
    <row r="5" spans="1:16" ht="285" x14ac:dyDescent="0.25">
      <c r="A5" s="7">
        <v>8</v>
      </c>
      <c r="B5" s="11"/>
      <c r="C5" s="7" t="s">
        <v>16</v>
      </c>
      <c r="D5" s="11" t="s">
        <v>31</v>
      </c>
      <c r="E5" s="11"/>
      <c r="F5" s="11"/>
      <c r="G5" s="11"/>
      <c r="H5" s="7" t="s">
        <v>30</v>
      </c>
      <c r="I5" s="7">
        <v>100</v>
      </c>
      <c r="J5" s="9">
        <v>30</v>
      </c>
      <c r="K5" s="9"/>
      <c r="L5" s="8">
        <f>ROUND(K5*((100+N5)/100), 2)</f>
        <v>0</v>
      </c>
      <c r="M5" s="8">
        <f>J5*K5</f>
        <v>0</v>
      </c>
      <c r="N5" s="10"/>
      <c r="O5" s="8">
        <f>J5*L5</f>
        <v>0</v>
      </c>
    </row>
    <row r="6" spans="1:16" ht="285" x14ac:dyDescent="0.25">
      <c r="A6" s="7">
        <v>9</v>
      </c>
      <c r="B6" s="11"/>
      <c r="C6" s="7" t="s">
        <v>16</v>
      </c>
      <c r="D6" s="11" t="s">
        <v>32</v>
      </c>
      <c r="E6" s="11"/>
      <c r="F6" s="11"/>
      <c r="G6" s="11"/>
      <c r="H6" s="7" t="s">
        <v>30</v>
      </c>
      <c r="I6" s="7">
        <v>100</v>
      </c>
      <c r="J6" s="9">
        <v>30</v>
      </c>
      <c r="K6" s="9"/>
      <c r="L6" s="8">
        <f>ROUND(K6*((100+N6)/100), 2)</f>
        <v>0</v>
      </c>
      <c r="M6" s="8">
        <f>J6*K6</f>
        <v>0</v>
      </c>
      <c r="N6" s="10"/>
      <c r="O6" s="8">
        <f>J6*L6</f>
        <v>0</v>
      </c>
    </row>
    <row r="7" spans="1:16" x14ac:dyDescent="0.25">
      <c r="I7" t="s">
        <v>19</v>
      </c>
      <c r="J7" s="8"/>
      <c r="K7" s="8"/>
      <c r="L7" s="8"/>
      <c r="M7" s="8">
        <f>SUM(M4:M6)</f>
        <v>0</v>
      </c>
      <c r="N7" s="8"/>
      <c r="O7" s="8">
        <f>SUM(O4:O6)</f>
        <v>0</v>
      </c>
      <c r="P7" s="12"/>
    </row>
  </sheetData>
  <sheetProtection sheet="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10</v>
      </c>
      <c r="B4" s="11"/>
      <c r="C4" s="7" t="s">
        <v>16</v>
      </c>
      <c r="D4" s="11" t="s">
        <v>34</v>
      </c>
      <c r="E4" s="11"/>
      <c r="F4" s="11"/>
      <c r="G4" s="11"/>
      <c r="H4" s="7" t="s">
        <v>18</v>
      </c>
      <c r="I4" s="7"/>
      <c r="J4" s="9">
        <v>600</v>
      </c>
      <c r="K4" s="9"/>
      <c r="L4" s="8">
        <f>ROUND(K4*((100+N4)/100), 2)</f>
        <v>0</v>
      </c>
      <c r="M4" s="8">
        <f>J4*K4</f>
        <v>0</v>
      </c>
      <c r="N4" s="10"/>
      <c r="O4" s="8">
        <f>J4*L4</f>
        <v>0</v>
      </c>
    </row>
    <row r="5" spans="1:16" x14ac:dyDescent="0.25">
      <c r="I5" t="s">
        <v>19</v>
      </c>
      <c r="J5" s="8"/>
      <c r="K5" s="8"/>
      <c r="L5" s="8"/>
      <c r="M5" s="8">
        <f>SUM(M4:M4)</f>
        <v>0</v>
      </c>
      <c r="N5" s="8"/>
      <c r="O5" s="8">
        <f>SUM(O4:O4)</f>
        <v>0</v>
      </c>
      <c r="P5" s="12"/>
    </row>
  </sheetData>
  <sheetProtection sheet="1"/>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7"/>
  <sheetViews>
    <sheetView tabSelected="1" workbookViewId="0">
      <selection activeCell="O7" sqref="O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35</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50" x14ac:dyDescent="0.25">
      <c r="A4" s="7">
        <v>11</v>
      </c>
      <c r="B4" s="11"/>
      <c r="C4" s="7" t="s">
        <v>16</v>
      </c>
      <c r="D4" s="11" t="s">
        <v>36</v>
      </c>
      <c r="E4" s="11"/>
      <c r="F4" s="11"/>
      <c r="G4" s="11"/>
      <c r="H4" s="7" t="s">
        <v>30</v>
      </c>
      <c r="I4" s="7" t="s">
        <v>37</v>
      </c>
      <c r="J4" s="9">
        <v>50</v>
      </c>
      <c r="K4" s="9"/>
      <c r="L4" s="8">
        <f>ROUND(K4*((100+N4)/100), 2)</f>
        <v>0</v>
      </c>
      <c r="M4" s="8">
        <f>J4*K4</f>
        <v>0</v>
      </c>
      <c r="N4" s="10"/>
      <c r="O4" s="8">
        <f>J4*L4</f>
        <v>0</v>
      </c>
    </row>
    <row r="5" spans="1:16" ht="150" x14ac:dyDescent="0.25">
      <c r="A5" s="7">
        <v>12</v>
      </c>
      <c r="B5" s="11"/>
      <c r="C5" s="7" t="s">
        <v>16</v>
      </c>
      <c r="D5" s="11" t="s">
        <v>38</v>
      </c>
      <c r="E5" s="11"/>
      <c r="F5" s="11"/>
      <c r="G5" s="11"/>
      <c r="H5" s="7" t="s">
        <v>30</v>
      </c>
      <c r="I5" s="7"/>
      <c r="J5" s="9">
        <v>50</v>
      </c>
      <c r="K5" s="9"/>
      <c r="L5" s="8">
        <f>ROUND(K5*((100+N5)/100), 2)</f>
        <v>0</v>
      </c>
      <c r="M5" s="8">
        <f>J5*K5</f>
        <v>0</v>
      </c>
      <c r="N5" s="10"/>
      <c r="O5" s="8">
        <f>J5*L5</f>
        <v>0</v>
      </c>
    </row>
    <row r="6" spans="1:16" ht="150" x14ac:dyDescent="0.25">
      <c r="A6" s="7">
        <v>13</v>
      </c>
      <c r="B6" s="11"/>
      <c r="C6" s="7" t="s">
        <v>16</v>
      </c>
      <c r="D6" s="11" t="s">
        <v>39</v>
      </c>
      <c r="E6" s="11"/>
      <c r="F6" s="11"/>
      <c r="G6" s="11"/>
      <c r="H6" s="7" t="s">
        <v>30</v>
      </c>
      <c r="I6" s="7"/>
      <c r="J6" s="9">
        <v>100</v>
      </c>
      <c r="K6" s="9"/>
      <c r="L6" s="8">
        <f>ROUND(K6*((100+N6)/100), 2)</f>
        <v>0</v>
      </c>
      <c r="M6" s="8">
        <f>J6*K6</f>
        <v>0</v>
      </c>
      <c r="N6" s="10"/>
      <c r="O6" s="8">
        <f>J6*L6</f>
        <v>0</v>
      </c>
    </row>
    <row r="7" spans="1:16" x14ac:dyDescent="0.25">
      <c r="I7" t="s">
        <v>19</v>
      </c>
      <c r="J7" s="8"/>
      <c r="K7" s="8"/>
      <c r="L7" s="8"/>
      <c r="M7" s="8">
        <f>SUM(M4:M6)</f>
        <v>0</v>
      </c>
      <c r="N7" s="8"/>
      <c r="O7" s="8">
        <f>SUM(O4:O6)</f>
        <v>0</v>
      </c>
      <c r="P7"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(P1) cewnik do podawania tlenu</vt:lpstr>
      <vt:lpstr>(P2) sprzęt z precyzyjnym regu</vt:lpstr>
      <vt:lpstr>(P3) sprzęt wzmacniający oddyc</vt:lpstr>
      <vt:lpstr>(P4) maski do tlenu z nebuliza</vt:lpstr>
      <vt:lpstr>(P5) TOREBKI FOLIOWO-PAPIEROWE</vt:lpstr>
      <vt:lpstr>(P6) SYSTEM INFUZYJNY</vt:lpstr>
      <vt:lpstr>(P7) kraniki z przedłużaczem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2025-11-20T11:16:10Z</dcterms:created>
  <dcterms:modified xsi:type="dcterms:W3CDTF">2025-11-20T11:17:00Z</dcterms:modified>
  <cp:category/>
</cp:coreProperties>
</file>