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X:\Postępowania Kasia\Postepowania po 18 Pażdziernika\2025\USTAWA\107 PN 25 STYMULATORY SERCA\(2)Dokumentacja postepowania opublikowana w portalu w dniu wszczęcia\"/>
    </mc:Choice>
  </mc:AlternateContent>
  <xr:revisionPtr revIDLastSave="0" documentId="13_ncr:1_{25313DDB-3477-409D-834E-527CC624FEF2}" xr6:coauthVersionLast="47" xr6:coauthVersionMax="47" xr10:uidLastSave="{00000000-0000-0000-0000-000000000000}"/>
  <bookViews>
    <workbookView xWindow="-120" yWindow="-120" windowWidth="29040" windowHeight="15840" activeTab="2" xr2:uid="{00000000-000D-0000-FFFF-FFFF00000000}"/>
  </bookViews>
  <sheets>
    <sheet name="(P1) Stymulacja fizjologiczna" sheetId="1" r:id="rId1"/>
    <sheet name="(P2) Stymulatory, kardiowerter" sheetId="2" r:id="rId2"/>
    <sheet name="(P3) USS, ICD,CRT-D,CRT-P,CSP" sheetId="3" r:id="rId3"/>
  </sheets>
  <calcPr calcId="181029"/>
</workbook>
</file>

<file path=xl/calcChain.xml><?xml version="1.0" encoding="utf-8"?>
<calcChain xmlns="http://schemas.openxmlformats.org/spreadsheetml/2006/main">
  <c r="O29" i="3" l="1"/>
  <c r="M29" i="3"/>
  <c r="O28" i="3"/>
  <c r="M28" i="3"/>
  <c r="L28" i="3"/>
  <c r="O27" i="3"/>
  <c r="M27" i="3"/>
  <c r="L27" i="3"/>
  <c r="O26" i="3"/>
  <c r="M26" i="3"/>
  <c r="L26" i="3"/>
  <c r="O25" i="3"/>
  <c r="M25" i="3"/>
  <c r="L25" i="3"/>
  <c r="O24" i="3"/>
  <c r="M24" i="3"/>
  <c r="L24" i="3"/>
  <c r="O23" i="3"/>
  <c r="M23" i="3"/>
  <c r="L23" i="3"/>
  <c r="O22" i="3"/>
  <c r="M22" i="3"/>
  <c r="L22" i="3"/>
  <c r="O21" i="3"/>
  <c r="M21" i="3"/>
  <c r="L21" i="3"/>
  <c r="O20" i="3"/>
  <c r="M20" i="3"/>
  <c r="L20" i="3"/>
  <c r="O19" i="3"/>
  <c r="M19" i="3"/>
  <c r="L19" i="3"/>
  <c r="O18" i="3"/>
  <c r="M18" i="3"/>
  <c r="L18" i="3"/>
  <c r="O17" i="3"/>
  <c r="M17" i="3"/>
  <c r="L17" i="3"/>
  <c r="O16" i="3"/>
  <c r="M16" i="3"/>
  <c r="L16" i="3"/>
  <c r="O15" i="3"/>
  <c r="M15" i="3"/>
  <c r="L15" i="3"/>
  <c r="O14" i="3"/>
  <c r="M14" i="3"/>
  <c r="L14" i="3"/>
  <c r="O13" i="3"/>
  <c r="M13" i="3"/>
  <c r="L13" i="3"/>
  <c r="O12" i="3"/>
  <c r="M12" i="3"/>
  <c r="L12" i="3"/>
  <c r="O11" i="3"/>
  <c r="M11" i="3"/>
  <c r="L11" i="3"/>
  <c r="O10" i="3"/>
  <c r="M10" i="3"/>
  <c r="L10" i="3"/>
  <c r="O9" i="3"/>
  <c r="M9" i="3"/>
  <c r="L9" i="3"/>
  <c r="O8" i="3"/>
  <c r="M8" i="3"/>
  <c r="L8" i="3"/>
  <c r="O7" i="3"/>
  <c r="M7" i="3"/>
  <c r="L7" i="3"/>
  <c r="O6" i="3"/>
  <c r="M6" i="3"/>
  <c r="L6" i="3"/>
  <c r="O5" i="3"/>
  <c r="M5" i="3"/>
  <c r="L5" i="3"/>
  <c r="O4" i="3"/>
  <c r="M4" i="3"/>
  <c r="L4" i="3"/>
  <c r="O30" i="2"/>
  <c r="M30" i="2"/>
  <c r="O29" i="2"/>
  <c r="M29" i="2"/>
  <c r="L29" i="2"/>
  <c r="O28" i="2"/>
  <c r="M28" i="2"/>
  <c r="L28" i="2"/>
  <c r="O27" i="2"/>
  <c r="M27" i="2"/>
  <c r="L27" i="2"/>
  <c r="O26" i="2"/>
  <c r="M26" i="2"/>
  <c r="L26" i="2"/>
  <c r="O25" i="2"/>
  <c r="M25" i="2"/>
  <c r="L25" i="2"/>
  <c r="O24" i="2"/>
  <c r="M24" i="2"/>
  <c r="L24" i="2"/>
  <c r="O23" i="2"/>
  <c r="M23" i="2"/>
  <c r="L23" i="2"/>
  <c r="O22" i="2"/>
  <c r="M22" i="2"/>
  <c r="L22" i="2"/>
  <c r="O21" i="2"/>
  <c r="M21" i="2"/>
  <c r="L21" i="2"/>
  <c r="O20" i="2"/>
  <c r="M20" i="2"/>
  <c r="L20" i="2"/>
  <c r="O19" i="2"/>
  <c r="M19" i="2"/>
  <c r="L19" i="2"/>
  <c r="O18" i="2"/>
  <c r="M18" i="2"/>
  <c r="L18" i="2"/>
  <c r="O17" i="2"/>
  <c r="M17" i="2"/>
  <c r="L17" i="2"/>
  <c r="O16" i="2"/>
  <c r="M16" i="2"/>
  <c r="L16" i="2"/>
  <c r="O15" i="2"/>
  <c r="M15" i="2"/>
  <c r="L15" i="2"/>
  <c r="O14" i="2"/>
  <c r="M14" i="2"/>
  <c r="L14" i="2"/>
  <c r="O13" i="2"/>
  <c r="M13" i="2"/>
  <c r="L13" i="2"/>
  <c r="O12" i="2"/>
  <c r="M12" i="2"/>
  <c r="L12" i="2"/>
  <c r="O11" i="2"/>
  <c r="M11" i="2"/>
  <c r="L11" i="2"/>
  <c r="O10" i="2"/>
  <c r="M10" i="2"/>
  <c r="L10" i="2"/>
  <c r="O9" i="2"/>
  <c r="M9" i="2"/>
  <c r="L9" i="2"/>
  <c r="O8" i="2"/>
  <c r="M8" i="2"/>
  <c r="L8" i="2"/>
  <c r="O7" i="2"/>
  <c r="M7" i="2"/>
  <c r="L7" i="2"/>
  <c r="O6" i="2"/>
  <c r="M6" i="2"/>
  <c r="L6" i="2"/>
  <c r="O5" i="2"/>
  <c r="M5" i="2"/>
  <c r="L5" i="2"/>
  <c r="O4" i="2"/>
  <c r="M4" i="2"/>
  <c r="L4" i="2"/>
  <c r="O9" i="1"/>
  <c r="M9" i="1"/>
  <c r="O8" i="1"/>
  <c r="M8" i="1"/>
  <c r="L8" i="1"/>
  <c r="O7" i="1"/>
  <c r="M7" i="1"/>
  <c r="L7" i="1"/>
  <c r="O6" i="1"/>
  <c r="M6" i="1"/>
  <c r="L6" i="1"/>
  <c r="O5" i="1"/>
  <c r="M5" i="1"/>
  <c r="L5" i="1"/>
  <c r="O4" i="1"/>
  <c r="M4" i="1"/>
  <c r="L4" i="1"/>
</calcChain>
</file>

<file path=xl/sharedStrings.xml><?xml version="1.0" encoding="utf-8"?>
<sst xmlns="http://schemas.openxmlformats.org/spreadsheetml/2006/main" count="219" uniqueCount="77">
  <si>
    <t>(P1) Stymulacja fizjologiczna</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</si>
  <si>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</si>
  <si>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</si>
  <si>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</si>
  <si>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</si>
  <si>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</si>
  <si>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</si>
  <si>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</si>
  <si>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</si>
  <si>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</si>
  <si>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</si>
  <si>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</si>
  <si>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</si>
  <si>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</si>
  <si>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</si>
  <si>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</si>
  <si>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312_01_08</t>
  </si>
  <si>
    <t>Cewnik do zabiegów LBBAP o krzywiźnie 3D -Rozcinany cewnik do zabiegów LBBAP o krzywiźnie 3D, z zewnętrznym portem do podania kontrastu,3 krzywizny 3D – small / medium / large,długość robocza – 42 cm lub 45 cm (Extra Long),średnica wewn. 7F,średnica zewn. 9F</t>
  </si>
  <si>
    <t>szt.</t>
  </si>
  <si>
    <t>Nakładka blokująca spiralę elektrody stymulującej</t>
  </si>
  <si>
    <t>Nożyk do rozcinania cewników</t>
  </si>
  <si>
    <t>Elektrody stymulujące aktywne Tendril STS-Aktywne mocowanie, uwalniające sterydy,Izolacja zewnętrzna z kopolimeru silikonu i poliuretanu, Elektroda pokryta utwardzoną powłoką,Bipolarne,długości 48, 52, 58, 65, 100 ,	
Połączenie ze stymulatorem – IS-I BP,Elektroda stymulująca o średnicy poniżej 6.0 F,lektrody dopuszczone do badania w środowisku MRI,	
Elektrody z certyfikacja do stymulacji LBB</t>
  </si>
  <si>
    <t>Elektrody stymulujące aktywne o zwiększonej sztywności-Aktywne mocowanie, uwalniające sterydy,Izolacja zewnętrzna z kopolimeru silikonu i poliuretanu, Elektroda pokryta utwardzoną powłoką,	
Bipolarne,długości 48, 52, 58, 65cm,Połączenie ze stymulatorem – IS-I BP,Elektroda stymulująca o średnicy poniżej 6.0 F,	
Elektrody dopuszczone do badania w środowisku MRI,Elektrody z certyfikacja do stymulacji LBB,Prowadniki</t>
  </si>
  <si>
    <t>Razem</t>
  </si>
  <si>
    <t>(P2) Stymulatory, kardiowertery-defibrylatory, stymulacja resynchronizująca, stymulacja fizjologiczna</t>
  </si>
  <si>
    <t>Stymulator jednojamowy zaawansowany, Waga urządzenia 20,8 g,
Objętość 10 cm³, Żywotność urządzenia 14,9 lat (2,5 V/0,4 ms, 60
bpm, 500 Ω, stymulacja 50 %), Częstość rytmu 30 – 200 bpm,
Automatyczna czułość, Automatyczna kontrola progu stymulacji i
impulsu stymulującego beat to beat w komorze z dostosowaniem
amplitudy impulsu do zmierzonej wartości (Capture Control),
Histereza rytmu, Rate fading, Autoinicjalizacja, Auto Lead Check,
Thoracic Impedance, Zapis IEGM 120 s, Szybki automatyczny followup,
RF telemetria z programatorem, Możliwość importu danych
pacjenta i elektrod z poprzedniego urządzenia podczas wymiany,
HM, Certyfikat ProMRI dla 1,5 i 3 T bez strefy wykluczenia (FBS),
MRI AutoDetect</t>
  </si>
  <si>
    <t>Stymulator dwujamowy zaawansowany, Waga urządzenia 23,2 g,
Objętość 11 cm³, Żywotność urządzenia 11,4 lata (2,5 V/0,4 ms, 60
bpm, 500 Ω, stymulacja 50 %), Częstość rytmu 30 – 200 bpm,
Automatyczna czułość, Automatyczna kontrola progu stymulacji i
impulsu stymulującego beat to beat w komorze z dostosowaniem
amplitudy impulsu do zmierzonej wartości (Capture Control),
Opóźnienie AV w zakresie 20-350 ms, Histereza rytmu i AV,
Promowanie własnego rytmu serca i unikanie stymulacji RV (IRS
plus, Vp suppression), Mode Switching (ze stabilizacją i z
programowalną częstością rytmu oraz możliwością programowania
rytmu podstawowego podczas MS), Atrial overdrive, Atrial NIPS,
Rate fading, Auto PVARP, Autoinicjalizacja, Auto Lead Check,
Thoracic Impedance, Rejestracja AT/AF, Zapis IEGM 120 s, Szybki
automatyczny follow-up, RF telemetry z programatorem, Możliwość
importu danych pacjenta i elektrod z poprzedniego urządzenia
podczas wymiany, HM, Certyfikat ProMRI dla 1,5 i 3 T bez strefy
wykluczenia (FBS), MRI AutoDetect</t>
  </si>
  <si>
    <t>Elektrody stymulujące, Max. średnica 5,9 F, Współpracuje z
dowolnym introducerem 6 F, Długość elektrod: 45, 53 i 60 cm,
Elektrody przedsionkowe i komorowe proste i kształt J, Odległość
między tipem i ringiem elektrody aktywnej 10 mm, Możliwość
mapowania bez wkręcania lub wysuwania helisy, Fraktalna
powierzchnia stymulująca, Aktywny oraz pasywny sposób fiksacji,
Elektrody posiadają certyfikat ProMRI dla 1,5 T i 3 T</t>
  </si>
  <si>
    <t>Elektrody stymulujące CSP z certyfikatem do LBBaP, Konstrukcja
SDL, Wysunięta na stałe helisa o długości 2,2 mm i unikalnej
geometrii zaprojektowanej dla zminimalizowania uszkodzenia
elementu mocującego, łatwej penetracji przegrody,
zminimalizowania uwięzienia elektrody oraz łatwej repozycji, Max.
średnica 5,9 F, Elektroda współpracująca z dedykowaną koszulką do
implantacji elektrody w obszar stymulacji lewej odnogi, Dostępne
długości elektrod: 53 i 60 cm, Odległość między tipem i ringiem
elektrody 10 mm, Fraktalna powierzchnia stymulująca, W zestawie
dwa proste mandryny 60 cm o sztywności: soft oraz medium,
Elektrody posiadają certyfikat ProMRI dla 1,5 T i 3 T</t>
  </si>
  <si>
    <t>Kardiowerter defibrylator jednojamowy, Waga 75 g, Grubość
urządzenia 10 mm, Fizjologiczny kształt urządzenia minimalizujący
naprężenia skóry w obrębie loży, Złącze DF4, Żywotność urządzenia
przy nastawach nominalnych 15,06 lat (2,5 V/0,4 ms, 40 bpm, 500 Ω,
stymulacja RV: 15%, 2 wyładowania HV/rok, HM: ON, Diagnostyka:
ON), Pomiar i programowanie czułości w RV, Automatyczna
kontrola progu stymulacji RV z dostosowaniem amplitudy impulsu
do zmierzonej wartości (Capture Control), Rate fading, Onset,
Stability, Morfologia, Trzy strefy detekcji arytmii VT1, VT2, VF,
Terapie ATP w strefie VT1, VT2, VF (Burst, Ramp), Optymalizacja
terapii ATP, Early ATP - możliwość wczesnego dostarczenia ATP w
strefie VF przy zaprogramowanych wysokich licznikach, Rapid
Pacing (wspierające implantacje TAVI), 8 wyładowań
wysokoenergetycznych w każdej strefie w czasie jednego epizodu,
Energia defibrylacji 40 J, Automatyczna zmiana polarności terapii
HV w przypadku nieskutecznego wyładowania o maksymalnej
energii, Urządzenie z certyfikatem ProMRI dla 1,5 T i 3 T bez strefy
wykluczenia (FBS), MRI AutoDetect, Zapis IEGM RV, FF łącznie 112
minut, Rejestrowanie krótkich interwałów (trzasków) komorowych
oraz nsT, Thoracic Impedance, Rozszerzona diagnostyka oporności
elektrody RV, ATP Statistics, RF telemetria z programatorem, HM,
10 lat pełnej gwarancji</t>
  </si>
  <si>
    <t>Kardiowerter defibrylator dwujamowy, Waga 77 g, grubość
urządzenia 10 mm, Fizjologiczny kształt urządzenia minimalizujący
naprężenia skóry w obrębie loży, złącze DF4, Żywotność urządzenia
przy nastawach nominalnych 12,52 lata (2,5 V/0,4 ms, 60 bpm, 500
Ω, stymulacja RA/RV: 50%/15%, 2 wyładowania HV/rok, HM: ON,
Diagnostyka: ON), Pomiar i programowanie czułości w RA, RV,
Automatyczna kontrola progu stymulacji w RA i RV z
dostosowaniem amplitudy impulsu do zmierzonej wartości (Capture
Control), Opóźnienie AV w zakresie 15-350 ms, Optymalizacja
odstępu AV (AV Opt), Histereza rytmu i AV, IRS Plus, Vp suppression,
Mode Switching (ze stabilizacją i z programowalną częstością rytmu
oraz możliwością programowania rytmu podstawowego podczas
MS), Rate fading, AutoPVARP, Onset, Stability, Morfologia, SMART,
trzy strefy detekcji arytmii VT1, VT2, VF, Terapie ATP w strefie VT1,
VT2, VF (Burst, Ramp), Optymalizacja terapii ATP, Early ATP -
możliwość wczesnego dostarczenia ATP w strefie VF przy
zaprogramowanych wysokich licznikach, Rapid Pacing (wspierające
implantacje TAVI), 8 wyładowań wysokoenergetycznych w każdej
strefie w czasie jednego epizodu, Energia defibrylacji 40 J,
Automatyczna zmiana polarności terapii HV w przypadku
nieskutecznego wyładowania o maksymalnej energii, Urządzenie z
certyfikatem ProMRI dla 1,5 T i 3 T bez strefy wykluczenia (FBS),
MRI AutoDetect, Zapis IEGM RA, RV, FF łącznie 168 minut, Szybkie
wykrywanie arytmii przedsionkowych niezależnie od czasu trwania,
Pełna diagnostyka przedsionkowa, Rejestrowanie krótkich
interwałów (trzasków) komorowych oraz nsT, Rejestrowanie AT/AF,
Thoracic Impedance, Rozszerzona diagnostyka oporności elektrody
RV, ATP Statistics, RF telemetria z programatorem, HM, 8 lat pełnej
gwarancji</t>
  </si>
  <si>
    <t>Kardiowerter defibrylator z funkcją resynchronizacji, Waga max. 82
g, Grubość urządzenia 10 mm, Fizjologiczny kształt urządzenia
minimalizujący naprężenia skóry w obrębie loży, Złącze DF4 oraz IS-
1/IS4, Żywotność urządzenia przy nastawach nominalnych 9,28 lat
(2,5 V/0,4 ms, 60 bpm, 500 Ω, stymulacja RA/RV/LV:
15%/100%/100%, 2 wyładowania HV/rok, HM: ON, Diagnostyka: ON),
Pomiar i programowanie czułości w RA, RV, LV, Programowalny
wektor wyczuwania LV, Możliwość wyczuwania DX w kanale RA,
Automatyczna kontrola progu stymulacji w RA, RV, LV z
dostosowaniem amplitudy impulsu do zmierzonej wartości (Capture
Control), Niezależne programowanie amplitudy i szerokości
impulsu dla RV i LV, Opóźnienia VV w zakresie 0 - 100 ms,
Opóźnienie AV w zakresie 15 - 350 ms, Optymalizacja odstępu AV
(AV Opt), Mode Switching (ze stabilizacją i z programowalną
częstością rytmu oraz możliwością programowania rytmu
podstawowego podczas MS), Rate Fading, AutoPVARP, 5 wektorów
stymulacji LV dla urządzenia ze złączem IS-1 oraz 20 wektorów
stymulacji LV dla urządzenia ze złączem IS-4, Automatyczna
optymalizacja wektora LV (Auto LV VectorOpt), Możliwość
ustawienia wektorów unipolarnych do puszki, Onset, Stability,
Morfologia, SMART, Trzy strefy detekcji arytmii VT1, VT2, VF,
Terapie ATP w strefie VT1, VT2, VF (Burst, Ramp), Optymalizacja
terapii ATP, Możliwość zaprogramowania komorowych terapii ATP:
BiV, RV, LV; Early ATP - możliwość wczesnego dostarczenia ATP w
strefie VF przy zaprogramowanych wysokich licznikach, Rapid
Pacing (wspierające implantacje TAVI), 8 wyładowań
wysokoenergetycznych w każdej strefie w czasie jednego epizodu,
Energia defibrylacji 40 J, Automatyczna zmiana polarności terapii
HV w przypadku nieskutecznego wyładowania o maksymalnej
energii, Urządzenie z certyfikatem ProMRI dla 1,5 T i 3 T bez strefy
wykluczenia (FBS), MRI AutoDetect (stymulacja BiV w trybie MRI),
Zapis IEGM RA, RV, FF łącznie 168 min, CRT interrupt (zapisy IEGM
w przypadku utraty stymulacji BiV), Rejestrowanie krótkich
interwałów (trzasków) komorowych oraz nsT, Rejestrowanie
zdarzeń AT/AF, Thoracic Impedance, Rozszerzona diagnostyka
oporności elektrody RV, ATP Statistics, RF telemetria z
programatorem, HM, 6 lat pełnej gwarancji</t>
  </si>
  <si>
    <t>Elektroda lewokomorowa czteropolowa (złącze IS4), elektrody w
dwóch standardach powierzchni stymulacji 49 i 60 mm, końcówka
elektrody w kształcie "L" oraz "S", elektrody o średnicy 4,8 F
(izodiametryczna) przechodzą przez subselektor, wszystkie
elektrody OTW, długość elektrod: 75, 85, 95 cm</t>
  </si>
  <si>
    <t>Elektroda defibrylacyjna o aktywnym sposobie fiksacji, średnica
elektrody max 8,4 F, długość 65 i 75 cm, złącze DF-1/DF4, coil elektrody
wykonany w technologii zapobiegającej obrastaniu tkanką,
konstrukcja elektrody zapewnia długotrwałe działanie poprzez
zastosowanie sprawdzonej technologii helisowego ułożenia
przewodników elektrody w części proksymalnej, konstrukcja
elektrody zapewnia bezpieczne i pewne manewrowanie, eliminacja
zagrożenia perforacji tkanki, elektrody posiadają certyfikat ProMRI
dla 1,5 i 3 T</t>
  </si>
  <si>
    <t>Zestaw akcesoriów do implantacji elektrody LV</t>
  </si>
  <si>
    <t>Nóż do rozcinania koszulki</t>
  </si>
  <si>
    <t>Koszulka do cewnikowania zatoki wieńcowej ze zintegrowaną
zastawką i portem bocznym z możliwością podania kontrastu, 8
krzywizn do wyboru</t>
  </si>
  <si>
    <t>Subselektor, dwa kąty do wyboru 50 lub 90 stopni</t>
  </si>
  <si>
    <t>Koszulka doprowadzająca elektrodę w okolicę układu
bodźcoprzewodzącego z certyfikatem do His i LBBAP, 3 krzywizny
do wyboru (promień: 40, 55, 65 mm), 3 długości do wyboru: 32, 39 i
42 cm, Średnica zewnętrzna: 8,7 F, Średnica wewnętrzna: 7,3 F,
Powłoka wewnętrzna koszulki pokryta warstwą hydrofilową,
Atraumatyczna końcówka cewnika, Dobra widoczność w skopii
dzięki polimerowemu znacznikowi o długości 1 cm w części
dystalnej koszulki, Koszulka wykonana w technologii zapewniającej
doskonałą stabilność kształtu, co zapewnia dobrą manewrowalność
i stabilne wsparcie dla implantowanej elektrody, Budowa cewnika
pozwala na jego precyzyjne rozcięcie i usunięcie minimalizując
ryzyko dyslokacji elektrody, Koszulka wyposażona w zawór
hemostatyczny oraz port boczny</t>
  </si>
  <si>
    <t>Rejestrator arytmii, OneStep injection, 77,5 (47,5 can) x 8,6 x 4,6
mm, Objętość 1,9 cm3, Waga 4 g, Żywotność 5,5 lat, Brak
konieczności pozycjonowania wstępnego w celu poszukiwania
optymalnego sygnału podczas implantacji, Doskonałe i stabilne
wyczuwanie załamka R o średniej amplitudzie 0,7 mV, Widoczność
załamka P w 89% przypadków w rytmie zatokowym, co jest
porównywalne do rejestracji w przypadku 12-sto
odprowadzeniowego EKG, Fractal iridium coating, Obsługa
urządzenia przez programator, Kompatybilny z urządzeniem do
telemonitoringu. które zapewniają skuteczność transmisji na
poziomie 98%, Detekcja migotania przedsionków, Algorytm
redukujący detekcję fałszywie dodatnich AF, Rejestracja trendu
rytmu ektopowego, Rejestracja wysokiej częstości rytmu,
bradykardii, nagłego spadku częstości rytmu, asystolii, Transmisja
do 6 epizodów dziennie, Inteligentne zarządzanie pamięcią,
Urządzenie zabezpiecza najbardziej istotne klinicznie zapisane
zdarzenia przed ich nadpisaniem, Zapis wywołany przez pacjenta (4x
7,5 min), 67 min zapisu, 56 epizodów (co najmniej 40 s)+4 zapisy
wywołane przez pacjenta (co najmniej 7,5 min), Certyfikat ProMRI
dla 1,5 T i 3 T bez strefy wykluczenia (FBS)</t>
  </si>
  <si>
    <t>Introducery, długość 150 mm, średnica 6-12 F, igła punkcyjna do
techniki Seldingera 70 mm, 18 gauge, wykonana ze stali
nierdzewnej, rozszerzadło naczyniowe 190 mm, koszulka
introduktora wykonana z PTFE, strzykawka Omnifix 10 ml luer lock,
prowadnik drutowy 0.035” dł. 50 cm - wykonany ze stali
nierdzewnej, w kształcie J</t>
  </si>
  <si>
    <t>Stymulator z funkcją resynchronizacji, waga urządzenia 31,2 g,
objętość 15 cm³, Złącze IS4, Żywotność urządzenia 12,1 lat (2,5 V/0,4
ms, 60 bpm, 500 Ω, stymulacja RA: 10 %, RV: 50%, LV: 100%),
Częstość rytmu 30 – 200 bpm, Automatyczna czułość, Automatyczna
kontrola progu stymulacji RA, RV, LV z dostosowaniem amplitudy
impulsu do zmierzonej wartości (Capture Control), Niezależne
programowanie amplitudy i szerokości impulsu dla RV i LV,
Opóźnienia VV w zakresie 0 - 100 ms, Opóźnienie AV w zakresie 15-
350 ms, Optymalizacja odstępu AV (AV opt), Mode Switching (ze
stabilizacją i z programowalną częstością rytmu oraz możliwością
programowania rytmu podstawowego podczas MS), Funkcja
szybkiej stymulacji antyarytmicznej w przedsionku – atrialATP,
Atrial NIPS, Rate fading, Auto PVARP, Algorytm CRT AutoAdapt, 20
wektorów stymulacji LV, Automatyczna optymalizacja wektora LV
(Auto LV VectorOpt), Możliwość ustawienia wektorów unipolarnych
do puszki, Dwa niezależne sensory: akcelerometr i CLS,
Autoinicjalizacja, Auto Lead Check, Thoracic Impedance, Rejestracja
AT/AF, Zapis IEGM 400 s, Zapisy fast nsT, Szybki automatyczny
follow-up, RF telemetry z programatorem, Możliwość importu
danych pacjenta i elektrod z poprzedniego urządzenia podczas
wymiany, Bezprzewodowe EKG, HM domyślnie aktywny, Certyfikat
CE dla stymulacji LBBAP, Certyfikat ProMRI dla 1,5 i 3 T bez strefy
wykluczenia (FBS), Stymulacja BiV w trybie MRI, MRI Guard 24/7
(MRI AutoDetect działający w trybie ciągłym – cały czas aktywny),
Możliwość transmisji danych na żądanie (Quick Check), Gwarancja
72 miesiące</t>
  </si>
  <si>
    <t>Mandryny - długość: 45, 53, 60, 65, 75, 85, 95 cm; Kształt: prosty, J;
Sztywność: miękki, średni, sztywny</t>
  </si>
  <si>
    <t>Cewnik balonowy do kontrastowania, 110 cm, 6 F</t>
  </si>
  <si>
    <t>Stacja do zdalnego monitorowania urządzeń wszczepialnych (PM,
ICD, CRTD, ILR), Wymiary: 130 mm x 65 mm x 17 mm, Waga 127 g,
Dożywotni abonament na codzienny transfer danych na terenie
całego świata za pomocą sieci komórkowej, Urządzenie mobilne
bezprzewodowe, Czas pracy bez ładowania do 48 h, Automatyczna
codzienna transmisja danych z urządzenia do systemu Home
Monitoring, Możliwość pracy stacji z dowolnymi urządzeniami firmy
BIOTRONIK wyposażonymi w usługę Home Monitoring</t>
  </si>
  <si>
    <t>Śrubokręt do stymulatorów i defibrylatorów</t>
  </si>
  <si>
    <t>Kabel do pomiarów śródoperacyjnych 2,8 m</t>
  </si>
  <si>
    <t>Kardiowerter defibrylator jednojamowy z wyczuwaniem
przedsionkowym, Waga 77 g, Grubość urządzenia 10 mm,
Fizjologiczny kształt urządzenia minimalizujący naprężenia skóry w
obrębie loży, Złącze DF4, Żywotność urządzenia przy nastawach
nominalnych 13,84 lat (2,5 V/0,4 ms, 40 bpm, 500 Ω, stymulacja RV:
15%, 2 wyładowania HV/rok, HM: ON, Diagnostyka: ON), Pomiar i
programowanie czułości w RA, RV, Automatyczna kontrola progu
stymulacji RV z dostosowaniem amplitudy impulsu do zmierzonej
wartości (Capture Control), Opóźnienie AV (after sensing) w zakresie
15 - 350 ms, Optymalizacja odstępu AV (AV Opt), Histereza rytmu i
AV, IRS Plus, Mode Switching (ze stabilizacją i z programowalną
częstością rytmu oraz możliwością programowania rytmu
podstawowego podczas MS), Rate fading, AutoPVARP, Możliwość
ustawienia trybu stymulacji VDD, Onset, Stability, Morfologia,
SMART, trzy strefy detekcji arytmii VT1, VT2, VF, Terapie ATP w
strefie VT1, VT2, VF (Burst, Ramp), Optymalizacja terapii ATP, Early
ATP - możliwość wczesnego dostarczenia ATP w strefie VF przy
zaprogramowanych wysokich licznikach, Rapid Pacing (wspierające
implantacje TAVI), 8 wyładowań wysokoenergetycznych w każdej
strefie w czasie jednego epizodu, Energia defibrylacji 40 J,
Automatyczna zmiana polarności terapii HV w przypadku
nieskutecznego wyładowania o maksymalnej energii, Urządzenie z
certyfikatem ProMRI dla 1,5 T i 3 T bez strefy wykluczenia (FBS),
MRI AutoDetect, Zapis IEGM RA, RV, FF łącznie 168 minut, Szybkie
wykrywanie arytmii przedsionkowych niezależnie od czasu trwania,
Pełna diagnostyka przedsionkowa, Rejestrowanie krótkich
interwałów (trzasków) komorowych oraz nsT, Rejestrowanie
zdarzeń AT/AF, Thoracic Impedance, Rozszerzona diagnostyka
oporności elektrody RV, ATP Statistics, RF telemetria z
programatorem, HM, 10 lat pełnej gwarancji</t>
  </si>
  <si>
    <t>Nakładka (kapturek) na końcówkę elektrody ze złączem IS-1 (1 szt.)</t>
  </si>
  <si>
    <t>Zaślepka do złącza IS-1 stymulatora (1 szt.)</t>
  </si>
  <si>
    <t>Motylek do wykręcania sprężyny elektrody</t>
  </si>
  <si>
    <t>(P3) USS, ICD,CRT-D,CRT-P,CSP</t>
  </si>
  <si>
    <t>Śrubokręt</t>
  </si>
  <si>
    <t>Mandryny do elektrod</t>
  </si>
  <si>
    <t>Motylek do fiksacji elektrody</t>
  </si>
  <si>
    <t>Zaślepka portu IS1</t>
  </si>
  <si>
    <t>Zaślepka portu DF1</t>
  </si>
  <si>
    <t>Kapturek izolujący</t>
  </si>
  <si>
    <t>kable pomiarowe</t>
  </si>
  <si>
    <t>Rejestrator arytmii 
Masa do 3 g
Objętość do 1.2 ccm
Żywotność urządzenia, co najmniej 2,5 roku
Obsługa przez programator 
do stymulatorów i ICD
Detekcja arytmii nadkomorowych
Pamięć wewnętrzna, co najmniej 49 minut
Możliwość wykonania badania MRI całego Pacjenta, bez stref wykluczeń 1,5T &amp; 3 T
Zakres wykrywania arytmii 115 – 220 [bpm]
2 strefy częstoskurczu komorowego 
Możliwość zapisania epizodu aktywowanego przez Pacjenta powyżej 25 min.
Automatyczny zapis wykrywania epizodów powyżej 25 min.
Conajmnej 5 różnych typów rozpoznawanych epizodów
W zestawie system do wprowadzania urządzenia, urzadzenie dla pacjenta do wyzwalania zapisu epizodu.</t>
  </si>
  <si>
    <t>CRT-PWaga poniżej 35 gramówŻywotność przy 100% stymulacji (nast.: 60/ppm; 500 Ohmów; 2.5V/0.4 ms) – 8,7 latGniazda elektrod typ IS -1/IS- 4 zależnie od zamawiającego Możliwość dostarczenia terapii ATP w przypadku arytmii przedsionkowej Automatyczny opis stanu baterii i oporności elektrodyAutomatyczna zmiana trybu stymulacji w odpowiedzi na szybszy rytm przedsionków niż granicznie zaprogramowany (np. Mode Switch)Algorytm wspierający terapię resynchronizującą w przypadku utraty synchronii przedsionkowo- komorowej Algorytm wspierający terapię resynchronizującą w przypadku migotania przedsionkówAlgorytm optymalizujący AV delay i VV delay Automatyczny pomiar progu stymulacji i dostosowanie amplitudy stymulacji w każdym z kanałów Programowanie parametrów stymulacji odrębnie w każdym z kanałów Automatyczny pomiar progów stymulacji, impedancji i żywotności na każdym z wektorów stymulacji elektrody lewokomorowej czteropolowej Możliwość długoterminowego zapisu danych diagnostycznych oceniających stan kliniczny pacjenta Algorytm monitorujący poziom płynów w tkankach pacjenta Możliwość zaprogramowania min 10 wektorów stymulacji lewej komory w układzie IS4 Możliwość wykonania badania całego układu (CRT-P i elektrody) MRI 1.5 Tesli Możliwość wykonania badania MRI 3.0 Tesle Możliwość zastosowania wchłanialnej kopert antybakteryjnejW4TR06,</t>
  </si>
  <si>
    <t>Koszulka do kaniulizacji zatoki wieńcowejKońcówki koszulki o różnych stopniach zagięcia oraz długościach – 90 oraz 130 stopni.Średnica wewnętrzna 5,7 FrŚrednica zewnętrzna 7,2 FrDługość 57cm oraz 65 cm</t>
  </si>
  <si>
    <t>CRT-D Waga poniżej 90 gramówDostarczona energia defibrylacji co najmniej 35 [J]Żywotność przy 100% stymulacji (nast.: 60/ppm; 500 Ohmów; 2.5V/0.4 ms) - min. 5 latGniazda elektrod typ IS -1/IS- 4 i DF-1/ DF-4 zależnie od zamawiającego Rozpoznawanie arytmii min. 2 typy - VF i VTAlgorytmy różnicujące częstoskurcz komorowy od nadkomorowego - min. 2 typyAlgorytm wykorzystujący analizę morfologii zespołów QRS do różnicowania częstoskurczu nadkomorowego od komorowego Automatyczny opis stanu baterii i oporności elektrodyTerapia antyarytmiczna min. 3 typy; Możliwość dostarczenia ATP z LV, RV, BiVIlość wyładowań w czasie jednej interwencji min. 5Funkcja umożliwiająca dostarczenie terapii ATP podczas ładowania kondensatorówMożliwość dyskryminacji arytmii nadkomorowych w strefie VFMożliwość programowania czułości w celu unikania oversensingu załamka TMożliwość dyskryminacji oversensingu załamka T bez zmiany czułości Automatyczna zmiana trybu stymulacji w odpowiedzi na szybszy rytm przedsionków niż granicznie zaprogramowany (np. Mode Switch)Algorytm wspierający terapię resynchronizującą w przypadku utraty synchronii przedsionkowo- komorowej Algorytm wspierający terapię resynchronizującą w przypadku migotania przedsionkówAlgorytm optymalizujący AV delay i VV delay Możliwość długoterminowego zapisu danych diagnostycznych oceniających stan kliniczny pacjenta Co najmniej 2 kanały zapisu EGM; Całkowita długość zapisu EGM jednokanałowego Możliwość programowalnego wyłączenia obudowy urządzenia z obwodu wysokonapięciowegoGwarantowany czas ładowania kondensatorów do maksymalnej energii poniżej 10s. przez cały okres pracy urządzenia do osiągnięcia ERIMożliwość programowania strefy FVT w strefie VF oraz w strefie VTAutomatyczna sygnalizacja ERI (sygnał emitowany przez wszczepione urządzenie informujący pacjenta)Automatyczna sygnalizacja uszkodzenia elektrody (sygnał emitowany przez wszczepione urządzenie informujący pacjenta)Automatyczny pomiar parametrów (impedancji, progu stymulacji, żywotności)na wszystkich wektorach elektrody czteropolowej lewokomorowej Bezprzewodowa komunikacja z programatorem Możliwość zastosowania wchłanialnej koperty antybakteryjnejMożliwość wykonania badania MRI 1.5 Tesli; Możliwość wykonania badania MRI 3.0 Tesle</t>
  </si>
  <si>
    <t>zestaw do kontrastowania</t>
  </si>
  <si>
    <t>Elektroda defibrylująca-Różne długości elektrody do wyboru.Łączniki IS-1/DF1/DF-4Elektroda jest bipolarnaUwalnia sterydMożliwośc zastosowania jednego lub dwóch pierścieni defibrylujących6935,</t>
  </si>
  <si>
    <t>Nożyk do rozciania koszulki</t>
  </si>
  <si>
    <t>Koszulka prowadząca z dodatkowym zagięciem do wprowadzania elektrody do stymulacji pęczka Hisa</t>
  </si>
  <si>
    <t>Elektrody do stymulacji pęczka Hisa</t>
  </si>
  <si>
    <t>Elektrody do stymulacji-Elektrody aktywne i pasywne - do wyboru, kształt proste i „J” - do wyboru, max. 7Fr wew.Elektrody uwalniające steryd.Długość 45, 52, 58 cm - do wyboru.</t>
  </si>
  <si>
    <t>Stymulator dwujamowy-Rok produkcji – nie wcześniej niż 2023Tryby stymulacji DDDR; DDD; DDIR; DDI; DOO; VVIR; VVI; VOO; AAIR; AAIWażność sterylizacji stymulatora – min. 12 miesięcyMinimalny czas pracy przy nastawach nominalnych – 10,2 latWaga stymulatora – 27,1 gDługość zapisów IEGM - 48 sekMożliwość wykonania badania elektrofizjologicznego wszczepionym stymulatoremAutomatyczne dostosowanie progu stymulacji w komorze i w przedsionku. Automatyczne dostosowanie czułości w przedsionku i komorzeAlgorytmy prewencyjne dla częstoskurczów przedsionkowych &gt; 2Graficznie przedstawione informacje kliniczne dotyczące AT/AF aktualizowane codziennieSystem pozwalający na skanowanie chorego za pomocą badań diagnostycznych opartych o rezonans magnetyczny 1,5 T oraz 3 T, bez obszarów wykluczenia.System pozwalający na skanowanie chorego za pomocą badań diagnostycznych opartych o rezonans magnetyczny 1,5 T oraz 3 T, bez obszarów wykluczenia.Program dedykowany do zespołu wazowagalnego narzucający stymulację w odpowiedzi na nagły spadek częstości rytmuAlgorytm promujący przewodzenie przedsionkowo – komorowe drogą fizjologicznąFunkcja automatycznie określająca komorowy próg stymulacji i automatycznie dostosowująca parametry stymulacji komorowejFunkcja automatycznie określająca przedsionkowy próg stymulacji i automatycznie dostosowująca parametry stymulacji przedsionkowejFunkcja automatycznie oceniająca wartość potencjału komorowego i automatycznie dostosowująca parametry sensingu komorowegoFunkcja automatycznie oceniająca wartość potencjału przedsionkowego i automatycznie dostosowująca parametry sensingu przedsionkowegoFunkcje automatycznie monitorujące parametry stymulacji,wykrywania oraz wszczepionych elektrod50% stymulatorów z funkcją MVPCzułość przedsionkowa 0,18-4 mVCzułość komorowa 1-11,2 mVAmplituda impulsu przedsionkowego i komorowego od 0,5-7,5 VSzerokość impulsu przedsionkowego i komorowego od 0,12 – 1,5 msMożliwośc zastosowania wchłanialnej koperty antybakteryjne</t>
  </si>
  <si>
    <t>Stymulator jednojamowy-Rok produkcji nie wcześniej niż 2024 Żywotność stymulatora min 8 lat (nastawy nominalne)Żywotność stymulatora powyżej 8 lat,Waga 21,5 gMożliwość wykonania antyarytmicznej stymulacji (EPS) stymulatoremCzęstość stymulacji min. 30-150/min,Częstość stymulacji &gt; 150/minAmplituda impulsu min. zakres 0.5-7.5 mVSzerokość impulsu (A/V), min. zakres 0.25-1.0Szerokość impulsu A/V ponad 1.0Czułość komorowa - co najmniej w zakresie 1.0-7.5 [mV]Czułość przedsionkowa poniżej 0.2Czułość przedsionkowa - co najmniej w zakresie 0.4 -4.0 [mV]Okres refrakcji A/V min. zakres 200-400Możliwość zaprogramowanie refrakcji V powyżej 400Możliwość zaprogramowania refrakcji V poniżej 200Funkcja rate response z programowaniem sensora w zakresie czułości, progu, szybkości narastania i spadku częstości stymulacji. Automatyczna optymalizacja funkcji rate response (R)Polarność stymulacji (A/V), unipolarny, bipolarny Polarność czułości (A/V), unipolarny, bipolarny Algorytm dostosowujący energię impulsu do każdego pobudzeniaMożliwość zróżnicowania częstości podstawowego rytmu stymulacji na okres aktywności/spoczynku pacjentaFunkcja automatycznie określająca komorowy próg stymulacji i automatycznie dostosowująca parametry stymulacji komorowej do wyniku pomiarówAutomatyczna zmiana czułości przedsionek – komoraHistereza częstości rytmuGraficzne przedstawienie epizodów tachykardiiMożliwość ręcznego i automatycznego określenia progu stymulacji (A/V)Możliwość ręcznego i automatycznego określenia czułości (A/V)Rejestrowanie trendów oporności elektrod przez cały okres życia urządzeniaMożliwość automatycznego przełączania polarności w przypadku przekroczenia zaprogramowanego zakresu impedancji elektrodAlgorytm umożliwiający automatycznewykrywanie polarności elektrod i automatyczną aktywację podstawowych funkcji stymulatoraGniazdo elektrod IS-1Możliwość wykonania badania MRI w zakresie 1,5 do 3 Tesle bez stref wykluczeńMożliwość zastosowania wchłanialnej koperty antybakteryjnej</t>
  </si>
  <si>
    <t>zestaw do wprowadzania elektrod</t>
  </si>
  <si>
    <t>Kardiowerter-defibrylator jednojamowy-Waga -77gObjętość - 33 mlDostarczana energia defibrylacji w pierwszej terapii – dostępne min 36JGniazda elektrody defibrylującej DF-1/DF-4Możliwośc terapii stymulującej antyarytmicznej przed i w trakcie ładowania kondensatorów.Minimum trzy typy rozpoznawania arytmii.Terapia stymulująca antyarytmiczna w strefie VFAlgorytm różnicujący załamek T od zespołu QRS.Minimum dwa algorytmy różnicujące arytmie nadkomorowe.Algorytm różnicujący zakłucenia zewnętrzne od uszkodzeń elektrody.Możliwość przeprogramowania wyczówania w kanale komorowym.Automatyczna sygnalizacja dźwiękowa wyczerpania baterii urządzenia.Tachogram odstępów RR przezd i po terapii.Algorytm pozwalający na wykrywanie arytmii nadkomorowych/ migotania przedsionków/ na zasadzie analizy zmienności długości cyklu komorowego w oparciu o sygnał wykrywania przez kardiowerter za pomocą standardowej elektrody defibrylującej.Bezprzewodowa komunikacja pomiędzy programatorem a wszczepionym urządzeniem.Możliwość dyskryminacji arytmii w strefie VF.Możliwość dostarczenia elektrody podskórnej.Możliwość dostarczenie noża plazmowego do bezpiecznej wymiany urządzenia.</t>
  </si>
  <si>
    <t>Kardiowerter-defibrylator dwujamowy Waga -77g DDMC3D1 i 78g DDMC3D4Objętość - 33 ml DDMC3D1 i 34ml DDMC3D4Dostarczana energia defibrylacji w pierwszej terapii – dostępne min 36JGniazda elektrody defibrylującej DF-1/DF-4Dostarczanie terapii ATP w strefie VF w trakcie ładowania kondensatorów.Zapis IEGM przed, w trakcie i po epizodzie arytmii.Możliwość wykonania MRI w 1,5 T oraz 3 T bez obszarów wykluczeń.Automatyczne przełączanie terapii ATP w strefie VF pomiędzy schematem ATP przed ładowaniem kondensatorów i ATP w trakcie ładowania kondensatorów.Możliwość dyskryminacji arytmii w strefie VF.Możliwość dostarczenia elektrody podskórnej.Bezprzewodowa komunikacja pomiędzy programatorem a wszczepionym urządzeniem.Możliwość dostarczenie noża plazmowego do bezpiecznej wymiany urządzenia.</t>
  </si>
  <si>
    <t>Nóż plazmowy-10 trybów cięcia monopolarnego, w tym tryby 1-5 umożliwiające cięcie skóry (od 0,5 do 50 W i 10-500 O)10 trybów koagulacji monopolarnej, dotykowejPraca w temperaturze od 40°C do 170°CIzolacja termiczna ostrza TPS (Thermal Protection Shield)Plazma generowana jest na zewnętrznej krawędzi ostrza (0,05% powierzchni), grubość krawędzi tnącej 12,5 μmNóż jest pakowany sterylnie, jest produktem jednorazowym z kablem zasilającym i wtyczką.</t>
  </si>
  <si>
    <t>Elektroda lewokomorowa „ over the wire” IS1/IS4 o minimum 2 krzywiznach (kompatybilna z CRT-D) Możliwość wykonania MRI w polu o indukcyjności co najmniej 1.5 tesli Możliwość zaprogramowania co najmniej 10 wektorów stymulacji lewej komory w układzie IS4 Możliwość zaprogramowania min 14 wektorów stymulacji lewej komory w układzie</t>
  </si>
  <si>
    <t>Koszulka do zatoki wieńcowejDwie rózne krzywizny koszulki w zestawieŚrednica wewnętrzna 7,2 FrŚrednica zewnętrzna 8,5 FrW zestawie nożyk do cięcia koszulki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</si>
</sst>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
  <sheetViews>
    <sheetView workbookViewId="0">
      <selection activeCell="O9" sqref="O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75" x14ac:dyDescent="0.25">
      <c r="A4" s="7">
        <v>1</v>
      </c>
      <c r="B4" s="11"/>
      <c r="C4" s="7" t="s">
        <v>16</v>
      </c>
      <c r="D4" s="11" t="s">
        <v>17</v>
      </c>
      <c r="E4" s="11"/>
      <c r="F4" s="11"/>
      <c r="G4" s="11"/>
      <c r="H4" s="7" t="s">
        <v>18</v>
      </c>
      <c r="I4" s="7"/>
      <c r="J4" s="9">
        <v>15</v>
      </c>
      <c r="K4" s="9"/>
      <c r="L4" s="8">
        <f>ROUND(K4*((100+N4)/100), 2)</f>
        <v>0</v>
      </c>
      <c r="M4" s="8">
        <f>J4*K4</f>
        <v>0</v>
      </c>
      <c r="N4" s="10"/>
      <c r="O4" s="8">
        <f>J4*L4</f>
        <v>0</v>
      </c>
    </row>
    <row r="5" spans="1:16" x14ac:dyDescent="0.25">
      <c r="A5" s="7">
        <v>2</v>
      </c>
      <c r="B5" s="11"/>
      <c r="C5" s="7" t="s">
        <v>16</v>
      </c>
      <c r="D5" s="11" t="s">
        <v>19</v>
      </c>
      <c r="E5" s="11"/>
      <c r="F5" s="11"/>
      <c r="G5" s="11"/>
      <c r="H5" s="7" t="s">
        <v>18</v>
      </c>
      <c r="I5" s="7"/>
      <c r="J5" s="9">
        <v>15</v>
      </c>
      <c r="K5" s="9"/>
      <c r="L5" s="8">
        <f>ROUND(K5*((100+N5)/100), 2)</f>
        <v>0</v>
      </c>
      <c r="M5" s="8">
        <f>J5*K5</f>
        <v>0</v>
      </c>
      <c r="N5" s="10"/>
      <c r="O5" s="8">
        <f>J5*L5</f>
        <v>0</v>
      </c>
    </row>
    <row r="6" spans="1:16" x14ac:dyDescent="0.25">
      <c r="A6" s="7">
        <v>3</v>
      </c>
      <c r="B6" s="11"/>
      <c r="C6" s="7" t="s">
        <v>16</v>
      </c>
      <c r="D6" s="11" t="s">
        <v>20</v>
      </c>
      <c r="E6" s="11"/>
      <c r="F6" s="11"/>
      <c r="G6" s="11"/>
      <c r="H6" s="7" t="s">
        <v>18</v>
      </c>
      <c r="I6" s="7"/>
      <c r="J6" s="9">
        <v>15</v>
      </c>
      <c r="K6" s="9"/>
      <c r="L6" s="8">
        <f>ROUND(K6*((100+N6)/100), 2)</f>
        <v>0</v>
      </c>
      <c r="M6" s="8">
        <f>J6*K6</f>
        <v>0</v>
      </c>
      <c r="N6" s="10"/>
      <c r="O6" s="8">
        <f>J6*L6</f>
        <v>0</v>
      </c>
    </row>
    <row r="7" spans="1:16" ht="120" x14ac:dyDescent="0.25">
      <c r="A7" s="7">
        <v>4</v>
      </c>
      <c r="B7" s="11"/>
      <c r="C7" s="7" t="s">
        <v>16</v>
      </c>
      <c r="D7" s="11" t="s">
        <v>21</v>
      </c>
      <c r="E7" s="11"/>
      <c r="F7" s="11"/>
      <c r="G7" s="11"/>
      <c r="H7" s="7" t="s">
        <v>18</v>
      </c>
      <c r="I7" s="7"/>
      <c r="J7" s="9">
        <v>15</v>
      </c>
      <c r="K7" s="9"/>
      <c r="L7" s="8">
        <f>ROUND(K7*((100+N7)/100), 2)</f>
        <v>0</v>
      </c>
      <c r="M7" s="8">
        <f>J7*K7</f>
        <v>0</v>
      </c>
      <c r="N7" s="10"/>
      <c r="O7" s="8">
        <f>J7*L7</f>
        <v>0</v>
      </c>
    </row>
    <row r="8" spans="1:16" ht="120" x14ac:dyDescent="0.25">
      <c r="A8" s="7">
        <v>5</v>
      </c>
      <c r="B8" s="11"/>
      <c r="C8" s="7" t="s">
        <v>16</v>
      </c>
      <c r="D8" s="11" t="s">
        <v>22</v>
      </c>
      <c r="E8" s="11"/>
      <c r="F8" s="11"/>
      <c r="G8" s="11"/>
      <c r="H8" s="7" t="s">
        <v>18</v>
      </c>
      <c r="I8" s="7"/>
      <c r="J8" s="9">
        <v>3</v>
      </c>
      <c r="K8" s="9"/>
      <c r="L8" s="8">
        <f>ROUND(K8*((100+N8)/100), 2)</f>
        <v>0</v>
      </c>
      <c r="M8" s="8">
        <f>J8*K8</f>
        <v>0</v>
      </c>
      <c r="N8" s="10"/>
      <c r="O8" s="8">
        <f>J8*L8</f>
        <v>0</v>
      </c>
    </row>
    <row r="9" spans="1:16" x14ac:dyDescent="0.25">
      <c r="I9" t="s">
        <v>23</v>
      </c>
      <c r="J9" s="8"/>
      <c r="K9" s="8"/>
      <c r="L9" s="8"/>
      <c r="M9" s="8">
        <f>SUM(M4:M8)</f>
        <v>0</v>
      </c>
      <c r="N9" s="8"/>
      <c r="O9" s="8">
        <f>SUM(O4:O8)</f>
        <v>0</v>
      </c>
      <c r="P9" s="12"/>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0"/>
  <sheetViews>
    <sheetView topLeftCell="A28" workbookViewId="0">
      <selection activeCell="O9" sqref="O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24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ht="270" x14ac:dyDescent="0.25">
      <c r="A4" s="7">
        <v>6</v>
      </c>
      <c r="B4" s="11"/>
      <c r="C4" s="7" t="s">
        <v>16</v>
      </c>
      <c r="D4" s="11" t="s">
        <v>25</v>
      </c>
      <c r="E4" s="11"/>
      <c r="F4" s="11"/>
      <c r="G4" s="11"/>
      <c r="H4" s="7" t="s">
        <v>18</v>
      </c>
      <c r="I4" s="7"/>
      <c r="J4" s="9">
        <v>75</v>
      </c>
      <c r="K4" s="9"/>
      <c r="L4" s="8">
        <f t="shared" ref="L4:L29" si="0">ROUND(K4*((100+N4)/100), 2)</f>
        <v>0</v>
      </c>
      <c r="M4" s="8">
        <f t="shared" ref="M4:M29" si="1">J4*K4</f>
        <v>0</v>
      </c>
      <c r="N4" s="10"/>
      <c r="O4" s="8">
        <f t="shared" ref="O4:O29" si="2">J4*L4</f>
        <v>0</v>
      </c>
    </row>
    <row r="5" spans="1:15" ht="390" x14ac:dyDescent="0.25">
      <c r="A5" s="7">
        <v>7</v>
      </c>
      <c r="B5" s="11"/>
      <c r="C5" s="7" t="s">
        <v>16</v>
      </c>
      <c r="D5" s="11" t="s">
        <v>26</v>
      </c>
      <c r="E5" s="11"/>
      <c r="F5" s="11"/>
      <c r="G5" s="11"/>
      <c r="H5" s="7" t="s">
        <v>18</v>
      </c>
      <c r="I5" s="7"/>
      <c r="J5" s="9">
        <v>75</v>
      </c>
      <c r="K5" s="9"/>
      <c r="L5" s="8">
        <f t="shared" si="0"/>
        <v>0</v>
      </c>
      <c r="M5" s="8">
        <f t="shared" si="1"/>
        <v>0</v>
      </c>
      <c r="N5" s="10"/>
      <c r="O5" s="8">
        <f t="shared" si="2"/>
        <v>0</v>
      </c>
    </row>
    <row r="6" spans="1:15" ht="135" x14ac:dyDescent="0.25">
      <c r="A6" s="7">
        <v>8</v>
      </c>
      <c r="B6" s="11"/>
      <c r="C6" s="7" t="s">
        <v>16</v>
      </c>
      <c r="D6" s="11" t="s">
        <v>27</v>
      </c>
      <c r="E6" s="11"/>
      <c r="F6" s="11"/>
      <c r="G6" s="11"/>
      <c r="H6" s="7" t="s">
        <v>18</v>
      </c>
      <c r="I6" s="7"/>
      <c r="J6" s="9">
        <v>230</v>
      </c>
      <c r="K6" s="9"/>
      <c r="L6" s="8">
        <f t="shared" si="0"/>
        <v>0</v>
      </c>
      <c r="M6" s="8">
        <f t="shared" si="1"/>
        <v>0</v>
      </c>
      <c r="N6" s="10"/>
      <c r="O6" s="8">
        <f t="shared" si="2"/>
        <v>0</v>
      </c>
    </row>
    <row r="7" spans="1:15" ht="240" x14ac:dyDescent="0.25">
      <c r="A7" s="7">
        <v>9</v>
      </c>
      <c r="B7" s="11"/>
      <c r="C7" s="7" t="s">
        <v>16</v>
      </c>
      <c r="D7" s="11" t="s">
        <v>28</v>
      </c>
      <c r="E7" s="11"/>
      <c r="F7" s="11"/>
      <c r="G7" s="11"/>
      <c r="H7" s="7" t="s">
        <v>18</v>
      </c>
      <c r="I7" s="7"/>
      <c r="J7" s="9">
        <v>5</v>
      </c>
      <c r="K7" s="9"/>
      <c r="L7" s="8">
        <f t="shared" si="0"/>
        <v>0</v>
      </c>
      <c r="M7" s="8">
        <f t="shared" si="1"/>
        <v>0</v>
      </c>
      <c r="N7" s="10"/>
      <c r="O7" s="8">
        <f t="shared" si="2"/>
        <v>0</v>
      </c>
    </row>
    <row r="8" spans="1:15" ht="409.5" x14ac:dyDescent="0.25">
      <c r="A8" s="7">
        <v>10</v>
      </c>
      <c r="B8" s="11"/>
      <c r="C8" s="7" t="s">
        <v>16</v>
      </c>
      <c r="D8" s="11" t="s">
        <v>29</v>
      </c>
      <c r="E8" s="11"/>
      <c r="F8" s="11"/>
      <c r="G8" s="11"/>
      <c r="H8" s="7" t="s">
        <v>18</v>
      </c>
      <c r="I8" s="7"/>
      <c r="J8" s="9">
        <v>15</v>
      </c>
      <c r="K8" s="9"/>
      <c r="L8" s="8">
        <f t="shared" si="0"/>
        <v>0</v>
      </c>
      <c r="M8" s="8">
        <f t="shared" si="1"/>
        <v>0</v>
      </c>
      <c r="N8" s="10"/>
      <c r="O8" s="8">
        <f t="shared" si="2"/>
        <v>0</v>
      </c>
    </row>
    <row r="9" spans="1:15" ht="409.5" x14ac:dyDescent="0.25">
      <c r="A9" s="7">
        <v>11</v>
      </c>
      <c r="B9" s="11"/>
      <c r="C9" s="7" t="s">
        <v>16</v>
      </c>
      <c r="D9" s="11" t="s">
        <v>30</v>
      </c>
      <c r="E9" s="11"/>
      <c r="F9" s="11"/>
      <c r="G9" s="11"/>
      <c r="H9" s="7" t="s">
        <v>18</v>
      </c>
      <c r="I9" s="7"/>
      <c r="J9" s="9">
        <v>5</v>
      </c>
      <c r="K9" s="9"/>
      <c r="L9" s="8">
        <f t="shared" si="0"/>
        <v>0</v>
      </c>
      <c r="M9" s="8">
        <f t="shared" si="1"/>
        <v>0</v>
      </c>
      <c r="N9" s="10"/>
      <c r="O9" s="8">
        <f t="shared" si="2"/>
        <v>0</v>
      </c>
    </row>
    <row r="10" spans="1:15" ht="409.5" x14ac:dyDescent="0.25">
      <c r="A10" s="7">
        <v>12</v>
      </c>
      <c r="B10" s="11"/>
      <c r="C10" s="7" t="s">
        <v>16</v>
      </c>
      <c r="D10" s="11" t="s">
        <v>31</v>
      </c>
      <c r="E10" s="11"/>
      <c r="F10" s="11"/>
      <c r="G10" s="11"/>
      <c r="H10" s="7" t="s">
        <v>18</v>
      </c>
      <c r="I10" s="7"/>
      <c r="J10" s="9">
        <v>15</v>
      </c>
      <c r="K10" s="9"/>
      <c r="L10" s="8">
        <f t="shared" si="0"/>
        <v>0</v>
      </c>
      <c r="M10" s="8">
        <f t="shared" si="1"/>
        <v>0</v>
      </c>
      <c r="N10" s="10"/>
      <c r="O10" s="8">
        <f t="shared" si="2"/>
        <v>0</v>
      </c>
    </row>
    <row r="11" spans="1:15" ht="105" x14ac:dyDescent="0.25">
      <c r="A11" s="7">
        <v>13</v>
      </c>
      <c r="B11" s="11"/>
      <c r="C11" s="7" t="s">
        <v>16</v>
      </c>
      <c r="D11" s="11" t="s">
        <v>32</v>
      </c>
      <c r="E11" s="11"/>
      <c r="F11" s="11"/>
      <c r="G11" s="11"/>
      <c r="H11" s="7" t="s">
        <v>18</v>
      </c>
      <c r="I11" s="7"/>
      <c r="J11" s="9">
        <v>20</v>
      </c>
      <c r="K11" s="9"/>
      <c r="L11" s="8">
        <f t="shared" si="0"/>
        <v>0</v>
      </c>
      <c r="M11" s="8">
        <f t="shared" si="1"/>
        <v>0</v>
      </c>
      <c r="N11" s="10"/>
      <c r="O11" s="8">
        <f t="shared" si="2"/>
        <v>0</v>
      </c>
    </row>
    <row r="12" spans="1:15" ht="315" x14ac:dyDescent="0.25">
      <c r="A12" s="7">
        <v>14</v>
      </c>
      <c r="B12" s="11"/>
      <c r="C12" s="7" t="s">
        <v>16</v>
      </c>
      <c r="D12" s="11" t="s">
        <v>33</v>
      </c>
      <c r="E12" s="11"/>
      <c r="F12" s="11"/>
      <c r="G12" s="11"/>
      <c r="H12" s="7" t="s">
        <v>18</v>
      </c>
      <c r="I12" s="7"/>
      <c r="J12" s="9">
        <v>20</v>
      </c>
      <c r="K12" s="9"/>
      <c r="L12" s="8">
        <f t="shared" si="0"/>
        <v>0</v>
      </c>
      <c r="M12" s="8">
        <f t="shared" si="1"/>
        <v>0</v>
      </c>
      <c r="N12" s="10"/>
      <c r="O12" s="8">
        <f t="shared" si="2"/>
        <v>0</v>
      </c>
    </row>
    <row r="13" spans="1:15" x14ac:dyDescent="0.25">
      <c r="A13" s="7">
        <v>15</v>
      </c>
      <c r="B13" s="11"/>
      <c r="C13" s="7" t="s">
        <v>16</v>
      </c>
      <c r="D13" s="11" t="s">
        <v>34</v>
      </c>
      <c r="E13" s="11"/>
      <c r="F13" s="11"/>
      <c r="G13" s="11"/>
      <c r="H13" s="7" t="s">
        <v>18</v>
      </c>
      <c r="I13" s="7"/>
      <c r="J13" s="9">
        <v>20</v>
      </c>
      <c r="K13" s="9"/>
      <c r="L13" s="8">
        <f t="shared" si="0"/>
        <v>0</v>
      </c>
      <c r="M13" s="8">
        <f t="shared" si="1"/>
        <v>0</v>
      </c>
      <c r="N13" s="10"/>
      <c r="O13" s="8">
        <f t="shared" si="2"/>
        <v>0</v>
      </c>
    </row>
    <row r="14" spans="1:15" x14ac:dyDescent="0.25">
      <c r="A14" s="7">
        <v>16</v>
      </c>
      <c r="B14" s="11"/>
      <c r="C14" s="7" t="s">
        <v>16</v>
      </c>
      <c r="D14" s="11" t="s">
        <v>35</v>
      </c>
      <c r="E14" s="11"/>
      <c r="F14" s="11"/>
      <c r="G14" s="11"/>
      <c r="H14" s="7" t="s">
        <v>18</v>
      </c>
      <c r="I14" s="7"/>
      <c r="J14" s="9">
        <v>30</v>
      </c>
      <c r="K14" s="9"/>
      <c r="L14" s="8">
        <f t="shared" si="0"/>
        <v>0</v>
      </c>
      <c r="M14" s="8">
        <f t="shared" si="1"/>
        <v>0</v>
      </c>
      <c r="N14" s="10"/>
      <c r="O14" s="8">
        <f t="shared" si="2"/>
        <v>0</v>
      </c>
    </row>
    <row r="15" spans="1:15" ht="45" x14ac:dyDescent="0.25">
      <c r="A15" s="7">
        <v>17</v>
      </c>
      <c r="B15" s="11"/>
      <c r="C15" s="7" t="s">
        <v>16</v>
      </c>
      <c r="D15" s="11" t="s">
        <v>36</v>
      </c>
      <c r="E15" s="11"/>
      <c r="F15" s="11"/>
      <c r="G15" s="11"/>
      <c r="H15" s="7" t="s">
        <v>18</v>
      </c>
      <c r="I15" s="7"/>
      <c r="J15" s="9">
        <v>20</v>
      </c>
      <c r="K15" s="9"/>
      <c r="L15" s="8">
        <f t="shared" si="0"/>
        <v>0</v>
      </c>
      <c r="M15" s="8">
        <f t="shared" si="1"/>
        <v>0</v>
      </c>
      <c r="N15" s="10"/>
      <c r="O15" s="8">
        <f t="shared" si="2"/>
        <v>0</v>
      </c>
    </row>
    <row r="16" spans="1:15" x14ac:dyDescent="0.25">
      <c r="A16" s="7">
        <v>18</v>
      </c>
      <c r="B16" s="11"/>
      <c r="C16" s="7" t="s">
        <v>16</v>
      </c>
      <c r="D16" s="11" t="s">
        <v>37</v>
      </c>
      <c r="E16" s="11"/>
      <c r="F16" s="11"/>
      <c r="G16" s="11"/>
      <c r="H16" s="7" t="s">
        <v>18</v>
      </c>
      <c r="I16" s="7"/>
      <c r="J16" s="9">
        <v>5</v>
      </c>
      <c r="K16" s="9"/>
      <c r="L16" s="8">
        <f t="shared" si="0"/>
        <v>0</v>
      </c>
      <c r="M16" s="8">
        <f t="shared" si="1"/>
        <v>0</v>
      </c>
      <c r="N16" s="10"/>
      <c r="O16" s="8">
        <f t="shared" si="2"/>
        <v>0</v>
      </c>
    </row>
    <row r="17" spans="1:16" ht="270" x14ac:dyDescent="0.25">
      <c r="A17" s="7">
        <v>19</v>
      </c>
      <c r="B17" s="11"/>
      <c r="C17" s="7" t="s">
        <v>16</v>
      </c>
      <c r="D17" s="11" t="s">
        <v>38</v>
      </c>
      <c r="E17" s="11"/>
      <c r="F17" s="11"/>
      <c r="G17" s="11"/>
      <c r="H17" s="7" t="s">
        <v>18</v>
      </c>
      <c r="I17" s="7"/>
      <c r="J17" s="9">
        <v>20</v>
      </c>
      <c r="K17" s="9"/>
      <c r="L17" s="8">
        <f t="shared" si="0"/>
        <v>0</v>
      </c>
      <c r="M17" s="8">
        <f t="shared" si="1"/>
        <v>0</v>
      </c>
      <c r="N17" s="10"/>
      <c r="O17" s="8">
        <f t="shared" si="2"/>
        <v>0</v>
      </c>
    </row>
    <row r="18" spans="1:16" ht="360" x14ac:dyDescent="0.25">
      <c r="A18" s="7">
        <v>20</v>
      </c>
      <c r="B18" s="11"/>
      <c r="C18" s="7" t="s">
        <v>16</v>
      </c>
      <c r="D18" s="11" t="s">
        <v>39</v>
      </c>
      <c r="E18" s="11"/>
      <c r="F18" s="11"/>
      <c r="G18" s="11"/>
      <c r="H18" s="7" t="s">
        <v>18</v>
      </c>
      <c r="I18" s="7"/>
      <c r="J18" s="9">
        <v>5</v>
      </c>
      <c r="K18" s="9"/>
      <c r="L18" s="8">
        <f t="shared" si="0"/>
        <v>0</v>
      </c>
      <c r="M18" s="8">
        <f t="shared" si="1"/>
        <v>0</v>
      </c>
      <c r="N18" s="10"/>
      <c r="O18" s="8">
        <f t="shared" si="2"/>
        <v>0</v>
      </c>
    </row>
    <row r="19" spans="1:16" ht="105" x14ac:dyDescent="0.25">
      <c r="A19" s="7">
        <v>21</v>
      </c>
      <c r="B19" s="11"/>
      <c r="C19" s="7" t="s">
        <v>16</v>
      </c>
      <c r="D19" s="11" t="s">
        <v>40</v>
      </c>
      <c r="E19" s="11"/>
      <c r="F19" s="11"/>
      <c r="G19" s="11"/>
      <c r="H19" s="7" t="s">
        <v>18</v>
      </c>
      <c r="I19" s="7"/>
      <c r="J19" s="9">
        <v>230</v>
      </c>
      <c r="K19" s="9"/>
      <c r="L19" s="8">
        <f t="shared" si="0"/>
        <v>0</v>
      </c>
      <c r="M19" s="8">
        <f t="shared" si="1"/>
        <v>0</v>
      </c>
      <c r="N19" s="10"/>
      <c r="O19" s="8">
        <f t="shared" si="2"/>
        <v>0</v>
      </c>
    </row>
    <row r="20" spans="1:16" ht="409.5" x14ac:dyDescent="0.25">
      <c r="A20" s="7">
        <v>22</v>
      </c>
      <c r="B20" s="11"/>
      <c r="C20" s="7" t="s">
        <v>16</v>
      </c>
      <c r="D20" s="11" t="s">
        <v>41</v>
      </c>
      <c r="E20" s="11"/>
      <c r="F20" s="11"/>
      <c r="G20" s="11"/>
      <c r="H20" s="7" t="s">
        <v>18</v>
      </c>
      <c r="I20" s="7"/>
      <c r="J20" s="9">
        <v>5</v>
      </c>
      <c r="K20" s="9"/>
      <c r="L20" s="8">
        <f t="shared" si="0"/>
        <v>0</v>
      </c>
      <c r="M20" s="8">
        <f t="shared" si="1"/>
        <v>0</v>
      </c>
      <c r="N20" s="10"/>
      <c r="O20" s="8">
        <f t="shared" si="2"/>
        <v>0</v>
      </c>
    </row>
    <row r="21" spans="1:16" ht="45" x14ac:dyDescent="0.25">
      <c r="A21" s="7">
        <v>23</v>
      </c>
      <c r="B21" s="11"/>
      <c r="C21" s="7" t="s">
        <v>16</v>
      </c>
      <c r="D21" s="11" t="s">
        <v>42</v>
      </c>
      <c r="E21" s="11"/>
      <c r="F21" s="11"/>
      <c r="G21" s="11"/>
      <c r="H21" s="7" t="s">
        <v>18</v>
      </c>
      <c r="I21" s="7"/>
      <c r="J21" s="9">
        <v>20</v>
      </c>
      <c r="K21" s="9"/>
      <c r="L21" s="8">
        <f t="shared" si="0"/>
        <v>0</v>
      </c>
      <c r="M21" s="8">
        <f t="shared" si="1"/>
        <v>0</v>
      </c>
      <c r="N21" s="10"/>
      <c r="O21" s="8">
        <f t="shared" si="2"/>
        <v>0</v>
      </c>
    </row>
    <row r="22" spans="1:16" x14ac:dyDescent="0.25">
      <c r="A22" s="7">
        <v>24</v>
      </c>
      <c r="B22" s="11"/>
      <c r="C22" s="7" t="s">
        <v>16</v>
      </c>
      <c r="D22" s="11" t="s">
        <v>43</v>
      </c>
      <c r="E22" s="11"/>
      <c r="F22" s="11"/>
      <c r="G22" s="11"/>
      <c r="H22" s="7" t="s">
        <v>18</v>
      </c>
      <c r="I22" s="7"/>
      <c r="J22" s="9">
        <v>10</v>
      </c>
      <c r="K22" s="9"/>
      <c r="L22" s="8">
        <f t="shared" si="0"/>
        <v>0</v>
      </c>
      <c r="M22" s="8">
        <f t="shared" si="1"/>
        <v>0</v>
      </c>
      <c r="N22" s="10"/>
      <c r="O22" s="8">
        <f t="shared" si="2"/>
        <v>0</v>
      </c>
    </row>
    <row r="23" spans="1:16" ht="195" x14ac:dyDescent="0.25">
      <c r="A23" s="7">
        <v>25</v>
      </c>
      <c r="B23" s="11"/>
      <c r="C23" s="7" t="s">
        <v>16</v>
      </c>
      <c r="D23" s="11" t="s">
        <v>44</v>
      </c>
      <c r="E23" s="11"/>
      <c r="F23" s="11"/>
      <c r="G23" s="11"/>
      <c r="H23" s="7" t="s">
        <v>18</v>
      </c>
      <c r="I23" s="7"/>
      <c r="J23" s="9">
        <v>2</v>
      </c>
      <c r="K23" s="9"/>
      <c r="L23" s="8">
        <f t="shared" si="0"/>
        <v>0</v>
      </c>
      <c r="M23" s="8">
        <f t="shared" si="1"/>
        <v>0</v>
      </c>
      <c r="N23" s="10"/>
      <c r="O23" s="8">
        <f t="shared" si="2"/>
        <v>0</v>
      </c>
    </row>
    <row r="24" spans="1:16" x14ac:dyDescent="0.25">
      <c r="A24" s="7">
        <v>26</v>
      </c>
      <c r="B24" s="11"/>
      <c r="C24" s="7" t="s">
        <v>16</v>
      </c>
      <c r="D24" s="11" t="s">
        <v>45</v>
      </c>
      <c r="E24" s="11"/>
      <c r="F24" s="11"/>
      <c r="G24" s="11"/>
      <c r="H24" s="7" t="s">
        <v>18</v>
      </c>
      <c r="I24" s="7"/>
      <c r="J24" s="9">
        <v>10</v>
      </c>
      <c r="K24" s="9"/>
      <c r="L24" s="8">
        <f t="shared" si="0"/>
        <v>0</v>
      </c>
      <c r="M24" s="8">
        <f t="shared" si="1"/>
        <v>0</v>
      </c>
      <c r="N24" s="10"/>
      <c r="O24" s="8">
        <f t="shared" si="2"/>
        <v>0</v>
      </c>
    </row>
    <row r="25" spans="1:16" x14ac:dyDescent="0.25">
      <c r="A25" s="7">
        <v>27</v>
      </c>
      <c r="B25" s="11"/>
      <c r="C25" s="7" t="s">
        <v>16</v>
      </c>
      <c r="D25" s="11" t="s">
        <v>46</v>
      </c>
      <c r="E25" s="11"/>
      <c r="F25" s="11"/>
      <c r="G25" s="11"/>
      <c r="H25" s="7" t="s">
        <v>18</v>
      </c>
      <c r="I25" s="7"/>
      <c r="J25" s="9">
        <v>4</v>
      </c>
      <c r="K25" s="9"/>
      <c r="L25" s="8">
        <f t="shared" si="0"/>
        <v>0</v>
      </c>
      <c r="M25" s="8">
        <f t="shared" si="1"/>
        <v>0</v>
      </c>
      <c r="N25" s="10"/>
      <c r="O25" s="8">
        <f t="shared" si="2"/>
        <v>0</v>
      </c>
    </row>
    <row r="26" spans="1:16" ht="409.5" x14ac:dyDescent="0.25">
      <c r="A26" s="7">
        <v>28</v>
      </c>
      <c r="B26" s="11"/>
      <c r="C26" s="7" t="s">
        <v>16</v>
      </c>
      <c r="D26" s="11" t="s">
        <v>47</v>
      </c>
      <c r="E26" s="11"/>
      <c r="F26" s="11"/>
      <c r="G26" s="11"/>
      <c r="H26" s="7" t="s">
        <v>18</v>
      </c>
      <c r="I26" s="7"/>
      <c r="J26" s="9">
        <v>5</v>
      </c>
      <c r="K26" s="9"/>
      <c r="L26" s="8">
        <f t="shared" si="0"/>
        <v>0</v>
      </c>
      <c r="M26" s="8">
        <f t="shared" si="1"/>
        <v>0</v>
      </c>
      <c r="N26" s="10"/>
      <c r="O26" s="8">
        <f t="shared" si="2"/>
        <v>0</v>
      </c>
    </row>
    <row r="27" spans="1:16" ht="30" x14ac:dyDescent="0.25">
      <c r="A27" s="7">
        <v>29</v>
      </c>
      <c r="B27" s="11"/>
      <c r="C27" s="7" t="s">
        <v>16</v>
      </c>
      <c r="D27" s="11" t="s">
        <v>48</v>
      </c>
      <c r="E27" s="11"/>
      <c r="F27" s="11"/>
      <c r="G27" s="11"/>
      <c r="H27" s="7" t="s">
        <v>18</v>
      </c>
      <c r="I27" s="7"/>
      <c r="J27" s="9">
        <v>3</v>
      </c>
      <c r="K27" s="9"/>
      <c r="L27" s="8">
        <f t="shared" si="0"/>
        <v>0</v>
      </c>
      <c r="M27" s="8">
        <f t="shared" si="1"/>
        <v>0</v>
      </c>
      <c r="N27" s="10"/>
      <c r="O27" s="8">
        <f t="shared" si="2"/>
        <v>0</v>
      </c>
    </row>
    <row r="28" spans="1:16" x14ac:dyDescent="0.25">
      <c r="A28" s="7">
        <v>30</v>
      </c>
      <c r="B28" s="11"/>
      <c r="C28" s="7" t="s">
        <v>16</v>
      </c>
      <c r="D28" s="11" t="s">
        <v>49</v>
      </c>
      <c r="E28" s="11"/>
      <c r="F28" s="11"/>
      <c r="G28" s="11"/>
      <c r="H28" s="7" t="s">
        <v>18</v>
      </c>
      <c r="I28" s="7"/>
      <c r="J28" s="9">
        <v>3</v>
      </c>
      <c r="K28" s="9"/>
      <c r="L28" s="8">
        <f t="shared" si="0"/>
        <v>0</v>
      </c>
      <c r="M28" s="8">
        <f t="shared" si="1"/>
        <v>0</v>
      </c>
      <c r="N28" s="10"/>
      <c r="O28" s="8">
        <f t="shared" si="2"/>
        <v>0</v>
      </c>
    </row>
    <row r="29" spans="1:16" x14ac:dyDescent="0.25">
      <c r="A29" s="7">
        <v>31</v>
      </c>
      <c r="B29" s="11"/>
      <c r="C29" s="7" t="s">
        <v>16</v>
      </c>
      <c r="D29" s="11" t="s">
        <v>50</v>
      </c>
      <c r="E29" s="11"/>
      <c r="F29" s="11"/>
      <c r="G29" s="11"/>
      <c r="H29" s="7" t="s">
        <v>18</v>
      </c>
      <c r="I29" s="7"/>
      <c r="J29" s="9">
        <v>5</v>
      </c>
      <c r="K29" s="9"/>
      <c r="L29" s="8">
        <f t="shared" si="0"/>
        <v>0</v>
      </c>
      <c r="M29" s="8">
        <f t="shared" si="1"/>
        <v>0</v>
      </c>
      <c r="N29" s="10"/>
      <c r="O29" s="8">
        <f t="shared" si="2"/>
        <v>0</v>
      </c>
    </row>
    <row r="30" spans="1:16" x14ac:dyDescent="0.25">
      <c r="I30" t="s">
        <v>23</v>
      </c>
      <c r="J30" s="8"/>
      <c r="K30" s="8"/>
      <c r="L30" s="8"/>
      <c r="M30" s="8">
        <f>SUM(M4:M29)</f>
        <v>0</v>
      </c>
      <c r="N30" s="8"/>
      <c r="O30" s="8">
        <f>SUM(O4:O29)</f>
        <v>0</v>
      </c>
      <c r="P30" s="12"/>
    </row>
  </sheetData>
  <sheetProtection sheet="1"/>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9"/>
  <sheetViews>
    <sheetView tabSelected="1" topLeftCell="A9" workbookViewId="0">
      <selection activeCell="D12" sqref="D1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51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x14ac:dyDescent="0.25">
      <c r="A4" s="7">
        <v>32</v>
      </c>
      <c r="B4" s="11"/>
      <c r="C4" s="7" t="s">
        <v>16</v>
      </c>
      <c r="D4" s="11" t="s">
        <v>52</v>
      </c>
      <c r="E4" s="11"/>
      <c r="F4" s="11"/>
      <c r="G4" s="11"/>
      <c r="H4" s="7" t="s">
        <v>18</v>
      </c>
      <c r="I4" s="7"/>
      <c r="J4" s="9">
        <v>10</v>
      </c>
      <c r="K4" s="9"/>
      <c r="L4" s="8">
        <f t="shared" ref="L4:L28" si="0">ROUND(K4*((100+N4)/100), 2)</f>
        <v>0</v>
      </c>
      <c r="M4" s="8">
        <f t="shared" ref="M4:M28" si="1">J4*K4</f>
        <v>0</v>
      </c>
      <c r="N4" s="10"/>
      <c r="O4" s="8">
        <f t="shared" ref="O4:O28" si="2">J4*L4</f>
        <v>0</v>
      </c>
    </row>
    <row r="5" spans="1:15" x14ac:dyDescent="0.25">
      <c r="A5" s="7">
        <v>33</v>
      </c>
      <c r="B5" s="11"/>
      <c r="C5" s="7" t="s">
        <v>16</v>
      </c>
      <c r="D5" s="11" t="s">
        <v>53</v>
      </c>
      <c r="E5" s="11"/>
      <c r="F5" s="11"/>
      <c r="G5" s="11"/>
      <c r="H5" s="7" t="s">
        <v>18</v>
      </c>
      <c r="I5" s="7"/>
      <c r="J5" s="9">
        <v>10</v>
      </c>
      <c r="K5" s="9"/>
      <c r="L5" s="8">
        <f t="shared" si="0"/>
        <v>0</v>
      </c>
      <c r="M5" s="8">
        <f t="shared" si="1"/>
        <v>0</v>
      </c>
      <c r="N5" s="10"/>
      <c r="O5" s="8">
        <f t="shared" si="2"/>
        <v>0</v>
      </c>
    </row>
    <row r="6" spans="1:15" x14ac:dyDescent="0.25">
      <c r="A6" s="7">
        <v>34</v>
      </c>
      <c r="B6" s="11"/>
      <c r="C6" s="7" t="s">
        <v>16</v>
      </c>
      <c r="D6" s="11" t="s">
        <v>54</v>
      </c>
      <c r="E6" s="11"/>
      <c r="F6" s="11"/>
      <c r="G6" s="11"/>
      <c r="H6" s="7" t="s">
        <v>18</v>
      </c>
      <c r="I6" s="7"/>
      <c r="J6" s="9">
        <v>5</v>
      </c>
      <c r="K6" s="9"/>
      <c r="L6" s="8">
        <f t="shared" si="0"/>
        <v>0</v>
      </c>
      <c r="M6" s="8">
        <f t="shared" si="1"/>
        <v>0</v>
      </c>
      <c r="N6" s="10"/>
      <c r="O6" s="8">
        <f t="shared" si="2"/>
        <v>0</v>
      </c>
    </row>
    <row r="7" spans="1:15" x14ac:dyDescent="0.25">
      <c r="A7" s="7">
        <v>35</v>
      </c>
      <c r="B7" s="11"/>
      <c r="C7" s="7" t="s">
        <v>16</v>
      </c>
      <c r="D7" s="11" t="s">
        <v>55</v>
      </c>
      <c r="E7" s="11"/>
      <c r="F7" s="11"/>
      <c r="G7" s="11"/>
      <c r="H7" s="7" t="s">
        <v>18</v>
      </c>
      <c r="I7" s="7"/>
      <c r="J7" s="9">
        <v>4</v>
      </c>
      <c r="K7" s="9"/>
      <c r="L7" s="8">
        <f t="shared" si="0"/>
        <v>0</v>
      </c>
      <c r="M7" s="8">
        <f t="shared" si="1"/>
        <v>0</v>
      </c>
      <c r="N7" s="10"/>
      <c r="O7" s="8">
        <f t="shared" si="2"/>
        <v>0</v>
      </c>
    </row>
    <row r="8" spans="1:15" x14ac:dyDescent="0.25">
      <c r="A8" s="7">
        <v>36</v>
      </c>
      <c r="B8" s="11"/>
      <c r="C8" s="7" t="s">
        <v>16</v>
      </c>
      <c r="D8" s="11" t="s">
        <v>56</v>
      </c>
      <c r="E8" s="11"/>
      <c r="F8" s="11"/>
      <c r="G8" s="11"/>
      <c r="H8" s="7" t="s">
        <v>18</v>
      </c>
      <c r="I8" s="7"/>
      <c r="J8" s="9">
        <v>5</v>
      </c>
      <c r="K8" s="9"/>
      <c r="L8" s="8">
        <f t="shared" si="0"/>
        <v>0</v>
      </c>
      <c r="M8" s="8">
        <f t="shared" si="1"/>
        <v>0</v>
      </c>
      <c r="N8" s="10"/>
      <c r="O8" s="8">
        <f t="shared" si="2"/>
        <v>0</v>
      </c>
    </row>
    <row r="9" spans="1:15" x14ac:dyDescent="0.25">
      <c r="A9" s="7">
        <v>37</v>
      </c>
      <c r="B9" s="11"/>
      <c r="C9" s="7" t="s">
        <v>16</v>
      </c>
      <c r="D9" s="11" t="s">
        <v>57</v>
      </c>
      <c r="E9" s="11"/>
      <c r="F9" s="11"/>
      <c r="G9" s="11"/>
      <c r="H9" s="7" t="s">
        <v>18</v>
      </c>
      <c r="I9" s="7"/>
      <c r="J9" s="9">
        <v>3</v>
      </c>
      <c r="K9" s="9"/>
      <c r="L9" s="8">
        <f t="shared" si="0"/>
        <v>0</v>
      </c>
      <c r="M9" s="8">
        <f t="shared" si="1"/>
        <v>0</v>
      </c>
      <c r="N9" s="10"/>
      <c r="O9" s="8">
        <f t="shared" si="2"/>
        <v>0</v>
      </c>
    </row>
    <row r="10" spans="1:15" x14ac:dyDescent="0.25">
      <c r="A10" s="7">
        <v>38</v>
      </c>
      <c r="B10" s="11"/>
      <c r="C10" s="7" t="s">
        <v>16</v>
      </c>
      <c r="D10" s="11" t="s">
        <v>58</v>
      </c>
      <c r="E10" s="11"/>
      <c r="F10" s="11"/>
      <c r="G10" s="11"/>
      <c r="H10" s="7" t="s">
        <v>18</v>
      </c>
      <c r="I10" s="7"/>
      <c r="J10" s="9">
        <v>4</v>
      </c>
      <c r="K10" s="9"/>
      <c r="L10" s="8">
        <f t="shared" si="0"/>
        <v>0</v>
      </c>
      <c r="M10" s="8">
        <f t="shared" si="1"/>
        <v>0</v>
      </c>
      <c r="N10" s="10"/>
      <c r="O10" s="8">
        <f t="shared" si="2"/>
        <v>0</v>
      </c>
    </row>
    <row r="11" spans="1:15" ht="270" x14ac:dyDescent="0.25">
      <c r="A11" s="7">
        <v>39</v>
      </c>
      <c r="B11" s="11"/>
      <c r="C11" s="7" t="s">
        <v>16</v>
      </c>
      <c r="D11" s="11" t="s">
        <v>59</v>
      </c>
      <c r="E11" s="11"/>
      <c r="F11" s="11"/>
      <c r="G11" s="11"/>
      <c r="H11" s="7" t="s">
        <v>18</v>
      </c>
      <c r="I11" s="7"/>
      <c r="J11" s="9">
        <v>2</v>
      </c>
      <c r="K11" s="9"/>
      <c r="L11" s="8">
        <f t="shared" si="0"/>
        <v>0</v>
      </c>
      <c r="M11" s="8">
        <f t="shared" si="1"/>
        <v>0</v>
      </c>
      <c r="N11" s="10"/>
      <c r="O11" s="8">
        <f t="shared" si="2"/>
        <v>0</v>
      </c>
    </row>
    <row r="12" spans="1:15" ht="375" x14ac:dyDescent="0.25">
      <c r="A12" s="7">
        <v>40</v>
      </c>
      <c r="B12" s="11"/>
      <c r="C12" s="7" t="s">
        <v>16</v>
      </c>
      <c r="D12" s="11" t="s">
        <v>60</v>
      </c>
      <c r="E12" s="11"/>
      <c r="F12" s="11"/>
      <c r="G12" s="11"/>
      <c r="H12" s="7" t="s">
        <v>18</v>
      </c>
      <c r="I12" s="7"/>
      <c r="J12" s="9">
        <v>5</v>
      </c>
      <c r="K12" s="9"/>
      <c r="L12" s="8">
        <f t="shared" si="0"/>
        <v>0</v>
      </c>
      <c r="M12" s="8">
        <f t="shared" si="1"/>
        <v>0</v>
      </c>
      <c r="N12" s="10"/>
      <c r="O12" s="8">
        <f t="shared" si="2"/>
        <v>0</v>
      </c>
    </row>
    <row r="13" spans="1:15" ht="60" x14ac:dyDescent="0.25">
      <c r="A13" s="7">
        <v>41</v>
      </c>
      <c r="B13" s="11"/>
      <c r="C13" s="7" t="s">
        <v>16</v>
      </c>
      <c r="D13" s="11" t="s">
        <v>61</v>
      </c>
      <c r="E13" s="11"/>
      <c r="F13" s="11"/>
      <c r="G13" s="11"/>
      <c r="H13" s="7" t="s">
        <v>18</v>
      </c>
      <c r="I13" s="7"/>
      <c r="J13" s="9">
        <v>20</v>
      </c>
      <c r="K13" s="9"/>
      <c r="L13" s="8">
        <f t="shared" si="0"/>
        <v>0</v>
      </c>
      <c r="M13" s="8">
        <f t="shared" si="1"/>
        <v>0</v>
      </c>
      <c r="N13" s="10"/>
      <c r="O13" s="8">
        <f t="shared" si="2"/>
        <v>0</v>
      </c>
    </row>
    <row r="14" spans="1:15" ht="45" x14ac:dyDescent="0.25">
      <c r="A14" s="7">
        <v>42</v>
      </c>
      <c r="B14" s="11"/>
      <c r="C14" s="7" t="s">
        <v>16</v>
      </c>
      <c r="D14" s="11" t="s">
        <v>76</v>
      </c>
      <c r="E14" s="11"/>
      <c r="F14" s="11"/>
      <c r="G14" s="11"/>
      <c r="H14" s="7" t="s">
        <v>18</v>
      </c>
      <c r="I14" s="7"/>
      <c r="J14" s="9">
        <v>20</v>
      </c>
      <c r="K14" s="9"/>
      <c r="L14" s="8">
        <f t="shared" si="0"/>
        <v>0</v>
      </c>
      <c r="M14" s="8">
        <f t="shared" si="1"/>
        <v>0</v>
      </c>
      <c r="N14" s="10"/>
      <c r="O14" s="8">
        <f t="shared" si="2"/>
        <v>0</v>
      </c>
    </row>
    <row r="15" spans="1:15" ht="409.5" x14ac:dyDescent="0.25">
      <c r="A15" s="7">
        <v>43</v>
      </c>
      <c r="B15" s="11"/>
      <c r="C15" s="7" t="s">
        <v>16</v>
      </c>
      <c r="D15" s="11" t="s">
        <v>62</v>
      </c>
      <c r="E15" s="11"/>
      <c r="F15" s="11"/>
      <c r="G15" s="11"/>
      <c r="H15" s="7" t="s">
        <v>18</v>
      </c>
      <c r="I15" s="7"/>
      <c r="J15" s="9">
        <v>15</v>
      </c>
      <c r="K15" s="9"/>
      <c r="L15" s="8">
        <f t="shared" si="0"/>
        <v>0</v>
      </c>
      <c r="M15" s="8">
        <f t="shared" si="1"/>
        <v>0</v>
      </c>
      <c r="N15" s="10"/>
      <c r="O15" s="8">
        <f t="shared" si="2"/>
        <v>0</v>
      </c>
    </row>
    <row r="16" spans="1:15" ht="90" x14ac:dyDescent="0.25">
      <c r="A16" s="7">
        <v>44</v>
      </c>
      <c r="B16" s="11"/>
      <c r="C16" s="7" t="s">
        <v>16</v>
      </c>
      <c r="D16" s="11" t="s">
        <v>75</v>
      </c>
      <c r="E16" s="11"/>
      <c r="F16" s="11"/>
      <c r="G16" s="11"/>
      <c r="H16" s="7" t="s">
        <v>18</v>
      </c>
      <c r="I16" s="7"/>
      <c r="J16" s="9">
        <v>20</v>
      </c>
      <c r="K16" s="9"/>
      <c r="L16" s="8">
        <f t="shared" si="0"/>
        <v>0</v>
      </c>
      <c r="M16" s="8">
        <f t="shared" si="1"/>
        <v>0</v>
      </c>
      <c r="N16" s="10"/>
      <c r="O16" s="8">
        <f t="shared" si="2"/>
        <v>0</v>
      </c>
    </row>
    <row r="17" spans="1:16" x14ac:dyDescent="0.25">
      <c r="A17" s="7">
        <v>45</v>
      </c>
      <c r="B17" s="11"/>
      <c r="C17" s="7" t="s">
        <v>16</v>
      </c>
      <c r="D17" s="11" t="s">
        <v>63</v>
      </c>
      <c r="E17" s="11"/>
      <c r="F17" s="11"/>
      <c r="G17" s="11"/>
      <c r="H17" s="7" t="s">
        <v>18</v>
      </c>
      <c r="I17" s="7"/>
      <c r="J17" s="9">
        <v>20</v>
      </c>
      <c r="K17" s="9"/>
      <c r="L17" s="8">
        <f t="shared" si="0"/>
        <v>0</v>
      </c>
      <c r="M17" s="8">
        <f t="shared" si="1"/>
        <v>0</v>
      </c>
      <c r="N17" s="10"/>
      <c r="O17" s="8">
        <f t="shared" si="2"/>
        <v>0</v>
      </c>
    </row>
    <row r="18" spans="1:16" ht="120" x14ac:dyDescent="0.25">
      <c r="A18" s="7">
        <v>46</v>
      </c>
      <c r="B18" s="11"/>
      <c r="C18" s="7" t="s">
        <v>16</v>
      </c>
      <c r="D18" s="11" t="s">
        <v>74</v>
      </c>
      <c r="E18" s="11"/>
      <c r="F18" s="11"/>
      <c r="G18" s="11"/>
      <c r="H18" s="7" t="s">
        <v>18</v>
      </c>
      <c r="I18" s="7"/>
      <c r="J18" s="9">
        <v>1</v>
      </c>
      <c r="K18" s="9"/>
      <c r="L18" s="8">
        <f t="shared" si="0"/>
        <v>0</v>
      </c>
      <c r="M18" s="8">
        <f t="shared" si="1"/>
        <v>0</v>
      </c>
      <c r="N18" s="10"/>
      <c r="O18" s="8">
        <f t="shared" si="2"/>
        <v>0</v>
      </c>
    </row>
    <row r="19" spans="1:16" ht="330" x14ac:dyDescent="0.25">
      <c r="A19" s="7">
        <v>47</v>
      </c>
      <c r="B19" s="11"/>
      <c r="C19" s="7" t="s">
        <v>16</v>
      </c>
      <c r="D19" s="11" t="s">
        <v>72</v>
      </c>
      <c r="E19" s="11"/>
      <c r="F19" s="11"/>
      <c r="G19" s="11"/>
      <c r="H19" s="7" t="s">
        <v>18</v>
      </c>
      <c r="I19" s="7"/>
      <c r="J19" s="9">
        <v>20</v>
      </c>
      <c r="K19" s="9"/>
      <c r="L19" s="8">
        <f t="shared" si="0"/>
        <v>0</v>
      </c>
      <c r="M19" s="8">
        <f t="shared" si="1"/>
        <v>0</v>
      </c>
      <c r="N19" s="10"/>
      <c r="O19" s="8">
        <f t="shared" si="2"/>
        <v>0</v>
      </c>
    </row>
    <row r="20" spans="1:16" ht="225" x14ac:dyDescent="0.25">
      <c r="A20" s="7">
        <v>48</v>
      </c>
      <c r="B20" s="11"/>
      <c r="C20" s="7" t="s">
        <v>16</v>
      </c>
      <c r="D20" s="11" t="s">
        <v>73</v>
      </c>
      <c r="E20" s="11"/>
      <c r="F20" s="11"/>
      <c r="G20" s="11"/>
      <c r="H20" s="7" t="s">
        <v>18</v>
      </c>
      <c r="I20" s="7"/>
      <c r="J20" s="9">
        <v>5</v>
      </c>
      <c r="K20" s="9"/>
      <c r="L20" s="8">
        <f t="shared" si="0"/>
        <v>0</v>
      </c>
      <c r="M20" s="8">
        <f t="shared" si="1"/>
        <v>0</v>
      </c>
      <c r="N20" s="10"/>
      <c r="O20" s="8">
        <f t="shared" si="2"/>
        <v>0</v>
      </c>
    </row>
    <row r="21" spans="1:16" ht="60" x14ac:dyDescent="0.25">
      <c r="A21" s="7">
        <v>49</v>
      </c>
      <c r="B21" s="11"/>
      <c r="C21" s="7" t="s">
        <v>16</v>
      </c>
      <c r="D21" s="11" t="s">
        <v>64</v>
      </c>
      <c r="E21" s="11"/>
      <c r="F21" s="11"/>
      <c r="G21" s="11"/>
      <c r="H21" s="7" t="s">
        <v>18</v>
      </c>
      <c r="I21" s="7"/>
      <c r="J21" s="9">
        <v>25</v>
      </c>
      <c r="K21" s="9"/>
      <c r="L21" s="8">
        <f t="shared" si="0"/>
        <v>0</v>
      </c>
      <c r="M21" s="8">
        <f t="shared" si="1"/>
        <v>0</v>
      </c>
      <c r="N21" s="10"/>
      <c r="O21" s="8">
        <f t="shared" si="2"/>
        <v>0</v>
      </c>
    </row>
    <row r="22" spans="1:16" x14ac:dyDescent="0.25">
      <c r="A22" s="7">
        <v>50</v>
      </c>
      <c r="B22" s="11"/>
      <c r="C22" s="7" t="s">
        <v>16</v>
      </c>
      <c r="D22" s="11" t="s">
        <v>71</v>
      </c>
      <c r="E22" s="11"/>
      <c r="F22" s="11"/>
      <c r="G22" s="11"/>
      <c r="H22" s="7" t="s">
        <v>18</v>
      </c>
      <c r="I22" s="7"/>
      <c r="J22" s="9">
        <v>300</v>
      </c>
      <c r="K22" s="9"/>
      <c r="L22" s="8">
        <f t="shared" si="0"/>
        <v>0</v>
      </c>
      <c r="M22" s="8">
        <f t="shared" si="1"/>
        <v>0</v>
      </c>
      <c r="N22" s="10"/>
      <c r="O22" s="8">
        <f t="shared" si="2"/>
        <v>0</v>
      </c>
    </row>
    <row r="23" spans="1:16" ht="409.5" x14ac:dyDescent="0.25">
      <c r="A23" s="7">
        <v>51</v>
      </c>
      <c r="B23" s="11"/>
      <c r="C23" s="7" t="s">
        <v>16</v>
      </c>
      <c r="D23" s="11" t="s">
        <v>70</v>
      </c>
      <c r="E23" s="11"/>
      <c r="F23" s="11"/>
      <c r="G23" s="11"/>
      <c r="H23" s="7" t="s">
        <v>18</v>
      </c>
      <c r="I23" s="7"/>
      <c r="J23" s="9">
        <v>60</v>
      </c>
      <c r="K23" s="9"/>
      <c r="L23" s="8">
        <f t="shared" si="0"/>
        <v>0</v>
      </c>
      <c r="M23" s="8">
        <f t="shared" si="1"/>
        <v>0</v>
      </c>
      <c r="N23" s="10"/>
      <c r="O23" s="8">
        <f t="shared" si="2"/>
        <v>0</v>
      </c>
    </row>
    <row r="24" spans="1:16" ht="409.5" x14ac:dyDescent="0.25">
      <c r="A24" s="7">
        <v>52</v>
      </c>
      <c r="B24" s="11"/>
      <c r="C24" s="7" t="s">
        <v>16</v>
      </c>
      <c r="D24" s="11" t="s">
        <v>69</v>
      </c>
      <c r="E24" s="11"/>
      <c r="F24" s="11"/>
      <c r="G24" s="11"/>
      <c r="H24" s="7" t="s">
        <v>18</v>
      </c>
      <c r="I24" s="7"/>
      <c r="J24" s="9">
        <v>90</v>
      </c>
      <c r="K24" s="9"/>
      <c r="L24" s="8">
        <f t="shared" si="0"/>
        <v>0</v>
      </c>
      <c r="M24" s="8">
        <f t="shared" si="1"/>
        <v>0</v>
      </c>
      <c r="N24" s="10"/>
      <c r="O24" s="8">
        <f t="shared" si="2"/>
        <v>0</v>
      </c>
    </row>
    <row r="25" spans="1:16" ht="60" x14ac:dyDescent="0.25">
      <c r="A25" s="7">
        <v>53</v>
      </c>
      <c r="B25" s="11"/>
      <c r="C25" s="7" t="s">
        <v>16</v>
      </c>
      <c r="D25" s="11" t="s">
        <v>68</v>
      </c>
      <c r="E25" s="11"/>
      <c r="F25" s="11"/>
      <c r="G25" s="11"/>
      <c r="H25" s="7" t="s">
        <v>18</v>
      </c>
      <c r="I25" s="7"/>
      <c r="J25" s="9">
        <v>275</v>
      </c>
      <c r="K25" s="9"/>
      <c r="L25" s="8">
        <f t="shared" si="0"/>
        <v>0</v>
      </c>
      <c r="M25" s="8">
        <f t="shared" si="1"/>
        <v>0</v>
      </c>
      <c r="N25" s="10"/>
      <c r="O25" s="8">
        <f t="shared" si="2"/>
        <v>0</v>
      </c>
    </row>
    <row r="26" spans="1:16" x14ac:dyDescent="0.25">
      <c r="A26" s="7">
        <v>54</v>
      </c>
      <c r="B26" s="11"/>
      <c r="C26" s="7" t="s">
        <v>16</v>
      </c>
      <c r="D26" s="11" t="s">
        <v>67</v>
      </c>
      <c r="E26" s="11"/>
      <c r="F26" s="11"/>
      <c r="G26" s="11"/>
      <c r="H26" s="7" t="s">
        <v>18</v>
      </c>
      <c r="I26" s="7"/>
      <c r="J26" s="9">
        <v>2</v>
      </c>
      <c r="K26" s="9"/>
      <c r="L26" s="8">
        <f t="shared" si="0"/>
        <v>0</v>
      </c>
      <c r="M26" s="8">
        <f t="shared" si="1"/>
        <v>0</v>
      </c>
      <c r="N26" s="10"/>
      <c r="O26" s="8">
        <f t="shared" si="2"/>
        <v>0</v>
      </c>
    </row>
    <row r="27" spans="1:16" ht="30" x14ac:dyDescent="0.25">
      <c r="A27" s="7">
        <v>55</v>
      </c>
      <c r="B27" s="11"/>
      <c r="C27" s="7" t="s">
        <v>16</v>
      </c>
      <c r="D27" s="11" t="s">
        <v>66</v>
      </c>
      <c r="E27" s="11"/>
      <c r="F27" s="11"/>
      <c r="G27" s="11"/>
      <c r="H27" s="7" t="s">
        <v>18</v>
      </c>
      <c r="I27" s="7"/>
      <c r="J27" s="9">
        <v>5</v>
      </c>
      <c r="K27" s="9"/>
      <c r="L27" s="8">
        <f t="shared" si="0"/>
        <v>0</v>
      </c>
      <c r="M27" s="8">
        <f t="shared" si="1"/>
        <v>0</v>
      </c>
      <c r="N27" s="10"/>
      <c r="O27" s="8">
        <f t="shared" si="2"/>
        <v>0</v>
      </c>
    </row>
    <row r="28" spans="1:16" x14ac:dyDescent="0.25">
      <c r="A28" s="7">
        <v>56</v>
      </c>
      <c r="B28" s="11"/>
      <c r="C28" s="7" t="s">
        <v>16</v>
      </c>
      <c r="D28" s="11" t="s">
        <v>65</v>
      </c>
      <c r="E28" s="11"/>
      <c r="F28" s="11"/>
      <c r="G28" s="11"/>
      <c r="H28" s="7" t="s">
        <v>18</v>
      </c>
      <c r="I28" s="7"/>
      <c r="J28" s="9">
        <v>10</v>
      </c>
      <c r="K28" s="9"/>
      <c r="L28" s="8">
        <f t="shared" si="0"/>
        <v>0</v>
      </c>
      <c r="M28" s="8">
        <f t="shared" si="1"/>
        <v>0</v>
      </c>
      <c r="N28" s="10"/>
      <c r="O28" s="8">
        <f t="shared" si="2"/>
        <v>0</v>
      </c>
    </row>
    <row r="29" spans="1:16" x14ac:dyDescent="0.25">
      <c r="I29" t="s">
        <v>23</v>
      </c>
      <c r="J29" s="8"/>
      <c r="K29" s="8"/>
      <c r="L29" s="8"/>
      <c r="M29" s="8">
        <f>SUM(M4:M28)</f>
        <v>0</v>
      </c>
      <c r="N29" s="8"/>
      <c r="O29" s="8">
        <f>SUM(O4:O28)</f>
        <v>0</v>
      </c>
      <c r="P29" s="12"/>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(P1) Stymulacja fizjologiczna</vt:lpstr>
      <vt:lpstr>(P2) Stymulatory, kardiowerter</vt:lpstr>
      <vt:lpstr>(P3) USS, ICD,CRT-D,CRT-P,CSP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2025-11-20T10:37:07Z</dcterms:created>
  <dcterms:modified xsi:type="dcterms:W3CDTF">2025-11-20T11:02:04Z</dcterms:modified>
  <cp:category/>
</cp:coreProperties>
</file>