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"/>
    </mc:Choice>
  </mc:AlternateContent>
  <xr:revisionPtr revIDLastSave="0" documentId="13_ncr:1_{2B942775-3BE7-45C4-9A8F-431D07586164}" xr6:coauthVersionLast="43" xr6:coauthVersionMax="43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Bezcementowy system rewizyjny " sheetId="1" r:id="rId1"/>
    <sheet name="Cementy i akcesoria" sheetId="2" r:id="rId2"/>
    <sheet name="Dostawa implantów do alloplast" sheetId="3" r:id="rId3"/>
    <sheet name="Dostawa implantów do alloplas 1" sheetId="4" r:id="rId4"/>
    <sheet name="Endoproteza kłykciowa stawu ko" sheetId="5" r:id="rId5"/>
    <sheet name="Kable i płyty do zespoleń złam" sheetId="6" r:id="rId6"/>
    <sheet name="Modularna cementowa endoprotez" sheetId="7" r:id="rId7"/>
    <sheet name="Modularny system endoprotez st" sheetId="8" r:id="rId8"/>
    <sheet name="Kryteria oceny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8" l="1"/>
  <c r="L20" i="8"/>
  <c r="O20" i="8" s="1"/>
  <c r="O19" i="8"/>
  <c r="M19" i="8"/>
  <c r="L19" i="8"/>
  <c r="O18" i="8"/>
  <c r="M18" i="8"/>
  <c r="L18" i="8"/>
  <c r="M17" i="8"/>
  <c r="L17" i="8"/>
  <c r="O17" i="8" s="1"/>
  <c r="M16" i="8"/>
  <c r="L16" i="8"/>
  <c r="O16" i="8" s="1"/>
  <c r="O15" i="8"/>
  <c r="M15" i="8"/>
  <c r="L15" i="8"/>
  <c r="O14" i="8"/>
  <c r="M14" i="8"/>
  <c r="L14" i="8"/>
  <c r="M13" i="8"/>
  <c r="L13" i="8"/>
  <c r="O13" i="8" s="1"/>
  <c r="M12" i="8"/>
  <c r="L12" i="8"/>
  <c r="O12" i="8" s="1"/>
  <c r="O11" i="8"/>
  <c r="M11" i="8"/>
  <c r="L11" i="8"/>
  <c r="O10" i="8"/>
  <c r="M10" i="8"/>
  <c r="L10" i="8"/>
  <c r="M9" i="8"/>
  <c r="L9" i="8"/>
  <c r="O9" i="8" s="1"/>
  <c r="M8" i="8"/>
  <c r="L8" i="8"/>
  <c r="O8" i="8" s="1"/>
  <c r="O7" i="8"/>
  <c r="M7" i="8"/>
  <c r="L7" i="8"/>
  <c r="O6" i="8"/>
  <c r="M6" i="8"/>
  <c r="L6" i="8"/>
  <c r="M5" i="8"/>
  <c r="L5" i="8"/>
  <c r="O5" i="8" s="1"/>
  <c r="M4" i="8"/>
  <c r="M21" i="8" s="1"/>
  <c r="L4" i="8"/>
  <c r="O4" i="8" s="1"/>
  <c r="M12" i="7"/>
  <c r="L12" i="7"/>
  <c r="O12" i="7" s="1"/>
  <c r="M11" i="7"/>
  <c r="L11" i="7"/>
  <c r="O11" i="7" s="1"/>
  <c r="O10" i="7"/>
  <c r="M10" i="7"/>
  <c r="L10" i="7"/>
  <c r="O9" i="7"/>
  <c r="M9" i="7"/>
  <c r="L9" i="7"/>
  <c r="M8" i="7"/>
  <c r="L8" i="7"/>
  <c r="O8" i="7" s="1"/>
  <c r="M7" i="7"/>
  <c r="L7" i="7"/>
  <c r="O7" i="7" s="1"/>
  <c r="O6" i="7"/>
  <c r="M6" i="7"/>
  <c r="L6" i="7"/>
  <c r="O5" i="7"/>
  <c r="M5" i="7"/>
  <c r="L5" i="7"/>
  <c r="M4" i="7"/>
  <c r="M13" i="7" s="1"/>
  <c r="L4" i="7"/>
  <c r="O4" i="7" s="1"/>
  <c r="O13" i="7" s="1"/>
  <c r="O8" i="6"/>
  <c r="M8" i="6"/>
  <c r="L8" i="6"/>
  <c r="M7" i="6"/>
  <c r="L7" i="6"/>
  <c r="O7" i="6" s="1"/>
  <c r="M6" i="6"/>
  <c r="L6" i="6"/>
  <c r="O6" i="6" s="1"/>
  <c r="O5" i="6"/>
  <c r="M5" i="6"/>
  <c r="L5" i="6"/>
  <c r="O4" i="6"/>
  <c r="O9" i="6" s="1"/>
  <c r="M4" i="6"/>
  <c r="M9" i="6" s="1"/>
  <c r="L4" i="6"/>
  <c r="O7" i="5"/>
  <c r="M7" i="5"/>
  <c r="L7" i="5"/>
  <c r="O6" i="5"/>
  <c r="M6" i="5"/>
  <c r="L6" i="5"/>
  <c r="M5" i="5"/>
  <c r="M8" i="5" s="1"/>
  <c r="L5" i="5"/>
  <c r="O5" i="5" s="1"/>
  <c r="M4" i="5"/>
  <c r="L4" i="5"/>
  <c r="O4" i="5" s="1"/>
  <c r="O8" i="5" s="1"/>
  <c r="M14" i="4"/>
  <c r="L14" i="4"/>
  <c r="O14" i="4" s="1"/>
  <c r="M13" i="4"/>
  <c r="L13" i="4"/>
  <c r="O13" i="4" s="1"/>
  <c r="O12" i="4"/>
  <c r="M12" i="4"/>
  <c r="L12" i="4"/>
  <c r="O11" i="4"/>
  <c r="M11" i="4"/>
  <c r="L11" i="4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L5" i="4"/>
  <c r="O5" i="4" s="1"/>
  <c r="O4" i="4"/>
  <c r="O15" i="4" s="1"/>
  <c r="M4" i="4"/>
  <c r="M15" i="4" s="1"/>
  <c r="L4" i="4"/>
  <c r="M18" i="3"/>
  <c r="L18" i="3"/>
  <c r="O18" i="3" s="1"/>
  <c r="O17" i="3"/>
  <c r="M17" i="3"/>
  <c r="L17" i="3"/>
  <c r="O16" i="3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M4" i="3"/>
  <c r="M19" i="3" s="1"/>
  <c r="L4" i="3"/>
  <c r="O8" i="2"/>
  <c r="M8" i="2"/>
  <c r="L8" i="2"/>
  <c r="O7" i="2"/>
  <c r="M7" i="2"/>
  <c r="L7" i="2"/>
  <c r="M6" i="2"/>
  <c r="M9" i="2" s="1"/>
  <c r="L6" i="2"/>
  <c r="O6" i="2" s="1"/>
  <c r="M5" i="2"/>
  <c r="L5" i="2"/>
  <c r="O5" i="2" s="1"/>
  <c r="O4" i="2"/>
  <c r="M4" i="2"/>
  <c r="L4" i="2"/>
  <c r="M6" i="1"/>
  <c r="L6" i="1"/>
  <c r="O6" i="1" s="1"/>
  <c r="O5" i="1"/>
  <c r="M5" i="1"/>
  <c r="L5" i="1"/>
  <c r="O4" i="1"/>
  <c r="O7" i="1" s="1"/>
  <c r="M4" i="1"/>
  <c r="M7" i="1" s="1"/>
  <c r="L4" i="1"/>
  <c r="O9" i="2" l="1"/>
  <c r="O19" i="3"/>
  <c r="O21" i="8"/>
</calcChain>
</file>

<file path=xl/sharedStrings.xml><?xml version="1.0" encoding="utf-8"?>
<sst xmlns="http://schemas.openxmlformats.org/spreadsheetml/2006/main" count="349" uniqueCount="99">
  <si>
    <t>Bezcementowy system rewizyjny umożliwiający dopasowanie części proksymalnej protezy oraz trzpienia śródszpikowego do indywidualnych potrzeb pacjenta. Panewka rewizyjna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</si>
  <si>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</si>
  <si>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</si>
  <si>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</si>
  <si>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</si>
  <si>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</si>
  <si>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</si>
  <si>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</si>
  <si>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</si>
  <si>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</si>
  <si>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</si>
  <si>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</si>
  <si>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</si>
  <si>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</si>
  <si>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</si>
  <si>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</si>
  <si>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</si>
  <si>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element krętarzowy</t>
  </si>
  <si>
    <t>szt.</t>
  </si>
  <si>
    <t>trzpień</t>
  </si>
  <si>
    <t>Razem</t>
  </si>
  <si>
    <t>Cementy i akcesoria</t>
  </si>
  <si>
    <t>zestaw do płukania pola operacyjnego</t>
  </si>
  <si>
    <t>mieszalnik do cementu</t>
  </si>
  <si>
    <t>cement kostny 40g bez antybiotyku</t>
  </si>
  <si>
    <t>cement kostny 40 g z antybiotykiem</t>
  </si>
  <si>
    <t>cement kostny 40 g z tobramycyną</t>
  </si>
  <si>
    <t>Dostawa implantów do alloplastyk i realloplastyk stawu biodrowego bezcementowego</t>
  </si>
  <si>
    <t>panewka bezcementowa z otworami</t>
  </si>
  <si>
    <t>panewka bezcementowa pełna</t>
  </si>
  <si>
    <t>panewka hemisferyczna ze strukturą Tritanium</t>
  </si>
  <si>
    <t>panewka rewizyjna wielootworowa</t>
  </si>
  <si>
    <t>wkładka polietylenowa</t>
  </si>
  <si>
    <t>wkładka ceramiczna</t>
  </si>
  <si>
    <t>wkładka związana</t>
  </si>
  <si>
    <t>zaślepka</t>
  </si>
  <si>
    <t>śruba</t>
  </si>
  <si>
    <t>trzpień bezcementowy prosty, morfometryczny, wykonany ze stopu tytanu w części bliższej pokryty porowatym czystym tytanem i hydroksyapatytem, rosnący w wymiarze bocznym i przyśrodkowym, w 12 rozmiarach i 2 typach kątów CCD - 127 i 132 stopni.</t>
  </si>
  <si>
    <t>głowa metalowa CoCr</t>
  </si>
  <si>
    <t>głowa ceramiczna alumina</t>
  </si>
  <si>
    <t>głowa metalowa Lfit</t>
  </si>
  <si>
    <t>wkładka dwumobilna</t>
  </si>
  <si>
    <t>wkładka X3</t>
  </si>
  <si>
    <t>Dostawa implantów do alloplastyk i realloplastyk stawu biodrowego cementowane</t>
  </si>
  <si>
    <t>trzpień cementowany bez kołnierza, stalowy, zwężający się dystalnie, z centralizerem</t>
  </si>
  <si>
    <t>trzpień cementowany rewizyjny w długościach 200,220,240 oraz 260 mm</t>
  </si>
  <si>
    <t>korek do zamknięcia kanału szpikowego wykonany z polietylenu</t>
  </si>
  <si>
    <t>panewka cementowana</t>
  </si>
  <si>
    <t>panewka cementowana półzwiązana</t>
  </si>
  <si>
    <t>siatka</t>
  </si>
  <si>
    <t>koszyk</t>
  </si>
  <si>
    <t>augment panewkowy rewizyjny</t>
  </si>
  <si>
    <t>głowa bipolarna</t>
  </si>
  <si>
    <t>Endoproteza kłykciowa stawu kolanowego, cementowana, z zachowaniem lub bez zachowania PCL.</t>
  </si>
  <si>
    <t>Komponent piszczelowy</t>
  </si>
  <si>
    <t>Wkładka polietylenowa</t>
  </si>
  <si>
    <t>Ostrze do piły</t>
  </si>
  <si>
    <t>Kable i płyty do zespoleń złamań trzonu kości długich</t>
  </si>
  <si>
    <t>Kabel do zespoleń kości, w tym złamań okołoprotezowych</t>
  </si>
  <si>
    <t>Kabel z zaciskiem w komplecie</t>
  </si>
  <si>
    <t>Zacisk do kabla</t>
  </si>
  <si>
    <t>Płyty proste do złamań okołoprotezowych min 4 długości</t>
  </si>
  <si>
    <t>Płyty krętarzowe w rozmiarach 100,110,150,160,200 i 210 mm</t>
  </si>
  <si>
    <t>Modularna cementowa endoproteza rewizyjna stawu kolanowego.</t>
  </si>
  <si>
    <t>element udowy</t>
  </si>
  <si>
    <t>element piszczelowy</t>
  </si>
  <si>
    <t>wkładka</t>
  </si>
  <si>
    <t>bloczek udowy</t>
  </si>
  <si>
    <t>podkładka piszczelowa</t>
  </si>
  <si>
    <t>przedłużka bezcementowa</t>
  </si>
  <si>
    <t>przedłużka</t>
  </si>
  <si>
    <t>offset</t>
  </si>
  <si>
    <t>Modularny system endoprotez stosowanych w zabiegach poresekcyjnych i onkologicznych.</t>
  </si>
  <si>
    <t>Element udowy zawiasowy: Wykonany ze stopu chromowo – kobaltowego (CoCr) , anatomiczny ( prawy i lewy ) . Element  udowy posiada po 5 rozmiarów , odpowiednio dla każdej ze stron.</t>
  </si>
  <si>
    <t>Element udowy poresekcyjny: Wykonany ze stopu chromowo – kobaltowego (CoCr) , anatomiczny ( prawy i lewy ) . Element  udowy posiadający min 2 rozmiary, standardowy i mały.</t>
  </si>
  <si>
    <t>Element piszczelowy poresekcyjny: Wykonany ze stopu chromowo – kobaltowego (CoCr) , uniwersalny Element  piszczelowy posiadający min  2 rozmiary , standardowy i mały.</t>
  </si>
  <si>
    <t>Element piszczelowy zawiasowy: Wykonany ze stopu chromowo – kobaltowego (CoCr) , uniwersalny.
Element  piszczelowy posiadający min. 4 rozmiary.</t>
  </si>
  <si>
    <t>Głowa metalowa</t>
  </si>
  <si>
    <t>Elementy polietylenowe do połączeń w obrębie elementów rotacyjno-zawiasowych kolana</t>
  </si>
  <si>
    <t>Element rotacyjny uniwersalny dla wszystkich elementów kolana, w opcji element mały</t>
  </si>
  <si>
    <t>Wkładki polietylenowe w min. 5 grubościach od 10-24 mm</t>
  </si>
  <si>
    <t>Trzpienie śródszpikowe do systemu zawiasowego: Wykonane z tytanu o długościach 80 i 155 mm, średnice od 10 do 23 mm bezcementowe</t>
  </si>
  <si>
    <t>Trzpienie śródszpikowe do systemu poresekcyjnego: wykonane ze stopu tytanowego bezcementowe długościach 125,150 i 200  mm , średnice od 11 do 19 mm.Cementowane ze stopu chromokobaltowego o długości 102 i 127 mm i średnicach od 8 do 17 mm. Opcjonalnie trzpień cementowany.</t>
  </si>
  <si>
    <t>Podkładki pod element piszczelowy.Wykonane z CoCr  występują jako połówkowe  bloki o grubościach  5 i 10 mm .</t>
  </si>
  <si>
    <t>Podkładki pod element udowy wykonane z CoCr . Dystalne o grubości 10mm</t>
  </si>
  <si>
    <t>Mimośrody wykonane z CoCr  pozwalające na zróżnicowanie osi komponentu udowego o 4 mm.</t>
  </si>
  <si>
    <t>Elementy przedłużające o długosciach od 30 mm do 80 mm  o skoku co 10 mm i w zakresie od 100mm do 220 mm o skoku 20 mm.</t>
  </si>
  <si>
    <t>Komponenty do zastąpienia części bliższej kości udowej wykonane z CoCr, standardowy i krętarzowy oraz anatomiczny (prawy i lewy) montowany bez użycia śruby.</t>
  </si>
  <si>
    <t>Element przedłużający w min 2 długościach umożliwiający polączenie elementów biodrowych z kolanowymi łączony za pomocą stożka bezśrubowo.</t>
  </si>
  <si>
    <t>Oś łącząca element udowy i piszczelowy</t>
  </si>
  <si>
    <t>Kryteria oceny dla postępowania</t>
  </si>
  <si>
    <t>Nazwa kryterium</t>
  </si>
  <si>
    <t>Wartość kryterium</t>
  </si>
  <si>
    <t>PPAFPPCRITERION-5d26d5d479d23006483671</t>
  </si>
  <si>
    <t>PPAPPFORPUBLICPROCUREMENT_0001-5d1b67fa3139d117223186</t>
  </si>
  <si>
    <t>ocena jakości</t>
  </si>
  <si>
    <t xml:space="preserve">panewka rewizyjna anatomiczna w  rozmiarach 54-80mm i ze względu na swoje parametry obniżająca centrum rotacji głowy kości udowej,  umożliwiając tym samym artykulację Dual Mobility.
 </t>
  </si>
  <si>
    <t>augment przynasadowy w systemie rewizyjnym występujący w minimum 12 wersjach do elementu udowego i minimum w 13 wersjach do  elementu piszczelowego  (opcja symetryczna + asymetryczna),</t>
  </si>
  <si>
    <t>Komponent udowy jednopromieniowy w płaszczyźnie strzałkowej w funkcjonalnym łuku zgięcia w zakresie 10-110 stopni, z podniesioną o 7° przednią częścią, zapobiegającą tzw. notching – nadmiernemu naciskowi implantu na warstwę korową przedniej części 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</si>
</sst>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opLeftCell="G1" workbookViewId="0">
      <selection activeCell="D10" sqref="D10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252.10937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0</v>
      </c>
    </row>
    <row r="2" spans="1:15" s="10" customForma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s="10" customForma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s="10" customFormat="1" x14ac:dyDescent="0.3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s="10" customFormat="1" x14ac:dyDescent="0.3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s="10" customFormat="1" ht="43.2" x14ac:dyDescent="0.3">
      <c r="A6" s="3">
        <v>3</v>
      </c>
      <c r="B6" s="3"/>
      <c r="C6" s="3" t="s">
        <v>16</v>
      </c>
      <c r="D6" s="11" t="s">
        <v>96</v>
      </c>
      <c r="E6" s="3"/>
      <c r="F6" s="3"/>
      <c r="G6" s="3"/>
      <c r="H6" s="3" t="s">
        <v>18</v>
      </c>
      <c r="I6" s="3"/>
      <c r="J6" s="4">
        <v>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 x14ac:dyDescent="0.3">
      <c r="E7" s="6"/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workbookViewId="0">
      <selection activeCell="O9" sqref="O9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73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21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4</v>
      </c>
      <c r="B4" s="3"/>
      <c r="C4" s="3" t="s">
        <v>16</v>
      </c>
      <c r="D4" s="5" t="s">
        <v>22</v>
      </c>
      <c r="E4" s="3"/>
      <c r="F4" s="3"/>
      <c r="G4" s="3"/>
      <c r="H4" s="3" t="s">
        <v>18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3">
      <c r="A5" s="3">
        <v>5</v>
      </c>
      <c r="B5" s="3"/>
      <c r="C5" s="3" t="s">
        <v>16</v>
      </c>
      <c r="D5" s="5" t="s">
        <v>23</v>
      </c>
      <c r="E5" s="3"/>
      <c r="F5" s="3"/>
      <c r="G5" s="3"/>
      <c r="H5" s="3" t="s">
        <v>18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x14ac:dyDescent="0.3">
      <c r="A6" s="3">
        <v>6</v>
      </c>
      <c r="B6" s="3"/>
      <c r="C6" s="3" t="s">
        <v>16</v>
      </c>
      <c r="D6" s="5" t="s">
        <v>24</v>
      </c>
      <c r="E6" s="3"/>
      <c r="F6" s="3"/>
      <c r="G6" s="3"/>
      <c r="H6" s="3" t="s">
        <v>18</v>
      </c>
      <c r="I6" s="3"/>
      <c r="J6" s="4">
        <v>20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 x14ac:dyDescent="0.3">
      <c r="A7" s="3">
        <v>7</v>
      </c>
      <c r="B7" s="3"/>
      <c r="C7" s="3" t="s">
        <v>16</v>
      </c>
      <c r="D7" s="5" t="s">
        <v>25</v>
      </c>
      <c r="E7" s="3"/>
      <c r="F7" s="3"/>
      <c r="G7" s="3"/>
      <c r="H7" s="3" t="s">
        <v>18</v>
      </c>
      <c r="I7" s="3"/>
      <c r="J7" s="4">
        <v>20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 x14ac:dyDescent="0.3">
      <c r="A8" s="3">
        <v>8</v>
      </c>
      <c r="B8" s="3"/>
      <c r="C8" s="3" t="s">
        <v>16</v>
      </c>
      <c r="D8" s="5" t="s">
        <v>26</v>
      </c>
      <c r="E8" s="3"/>
      <c r="F8" s="3"/>
      <c r="G8" s="3"/>
      <c r="H8" s="3" t="s">
        <v>18</v>
      </c>
      <c r="I8" s="3"/>
      <c r="J8" s="4">
        <v>10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 x14ac:dyDescent="0.3">
      <c r="E9" s="6"/>
      <c r="I9" t="s">
        <v>20</v>
      </c>
      <c r="J9" s="4"/>
      <c r="K9" s="4"/>
      <c r="L9" s="4"/>
      <c r="M9" s="4">
        <f>SUM(M4:M8)</f>
        <v>0</v>
      </c>
      <c r="N9" s="4"/>
      <c r="O9" s="4">
        <f>SUM(O4:O8)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O19" sqref="O19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121.4414062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27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9</v>
      </c>
      <c r="B4" s="3"/>
      <c r="C4" s="3" t="s">
        <v>16</v>
      </c>
      <c r="D4" s="5" t="s">
        <v>28</v>
      </c>
      <c r="E4" s="3"/>
      <c r="F4" s="3"/>
      <c r="G4" s="3"/>
      <c r="H4" s="3" t="s">
        <v>18</v>
      </c>
      <c r="I4" s="3"/>
      <c r="J4" s="4">
        <v>15</v>
      </c>
      <c r="K4" s="4"/>
      <c r="L4" s="4">
        <f t="shared" ref="L4:L18" si="0">K4*((100+N4)/100)</f>
        <v>0</v>
      </c>
      <c r="M4" s="4">
        <f t="shared" ref="M4:M18" si="1">J4*K4</f>
        <v>0</v>
      </c>
      <c r="N4" s="4"/>
      <c r="O4" s="4">
        <f t="shared" ref="O4:O18" si="2">J4*L4</f>
        <v>0</v>
      </c>
    </row>
    <row r="5" spans="1:15" x14ac:dyDescent="0.3">
      <c r="A5" s="3">
        <v>10</v>
      </c>
      <c r="B5" s="3"/>
      <c r="C5" s="3" t="s">
        <v>16</v>
      </c>
      <c r="D5" s="5" t="s">
        <v>29</v>
      </c>
      <c r="E5" s="3"/>
      <c r="F5" s="3"/>
      <c r="G5" s="3"/>
      <c r="H5" s="3" t="s">
        <v>18</v>
      </c>
      <c r="I5" s="3"/>
      <c r="J5" s="4">
        <v>15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3">
      <c r="A6" s="3">
        <v>11</v>
      </c>
      <c r="B6" s="3"/>
      <c r="C6" s="3" t="s">
        <v>16</v>
      </c>
      <c r="D6" s="5" t="s">
        <v>30</v>
      </c>
      <c r="E6" s="3"/>
      <c r="F6" s="3"/>
      <c r="G6" s="3"/>
      <c r="H6" s="3" t="s">
        <v>18</v>
      </c>
      <c r="I6" s="3"/>
      <c r="J6" s="4">
        <v>15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3">
      <c r="A7" s="3">
        <v>12</v>
      </c>
      <c r="B7" s="3"/>
      <c r="C7" s="3" t="s">
        <v>16</v>
      </c>
      <c r="D7" s="5" t="s">
        <v>31</v>
      </c>
      <c r="E7" s="3"/>
      <c r="F7" s="3"/>
      <c r="G7" s="3"/>
      <c r="H7" s="3" t="s">
        <v>18</v>
      </c>
      <c r="I7" s="3"/>
      <c r="J7" s="4">
        <v>15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3">
      <c r="A8" s="3">
        <v>13</v>
      </c>
      <c r="B8" s="3"/>
      <c r="C8" s="3" t="s">
        <v>16</v>
      </c>
      <c r="D8" s="5" t="s">
        <v>32</v>
      </c>
      <c r="E8" s="3"/>
      <c r="F8" s="3"/>
      <c r="G8" s="3"/>
      <c r="H8" s="3" t="s">
        <v>18</v>
      </c>
      <c r="I8" s="3"/>
      <c r="J8" s="4">
        <v>15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3">
      <c r="A9" s="3">
        <v>14</v>
      </c>
      <c r="B9" s="3"/>
      <c r="C9" s="3" t="s">
        <v>16</v>
      </c>
      <c r="D9" s="5" t="s">
        <v>33</v>
      </c>
      <c r="E9" s="3"/>
      <c r="F9" s="3"/>
      <c r="G9" s="3"/>
      <c r="H9" s="3" t="s">
        <v>18</v>
      </c>
      <c r="I9" s="3"/>
      <c r="J9" s="4">
        <v>15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3">
      <c r="A10" s="3">
        <v>15</v>
      </c>
      <c r="B10" s="3"/>
      <c r="C10" s="3" t="s">
        <v>16</v>
      </c>
      <c r="D10" s="5" t="s">
        <v>34</v>
      </c>
      <c r="E10" s="3"/>
      <c r="F10" s="3"/>
      <c r="G10" s="3"/>
      <c r="H10" s="3" t="s">
        <v>18</v>
      </c>
      <c r="I10" s="3"/>
      <c r="J10" s="4">
        <v>15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3">
      <c r="A11" s="3">
        <v>16</v>
      </c>
      <c r="B11" s="3"/>
      <c r="C11" s="3" t="s">
        <v>16</v>
      </c>
      <c r="D11" s="5" t="s">
        <v>35</v>
      </c>
      <c r="E11" s="3"/>
      <c r="F11" s="3"/>
      <c r="G11" s="3"/>
      <c r="H11" s="3" t="s">
        <v>18</v>
      </c>
      <c r="I11" s="3"/>
      <c r="J11" s="4">
        <v>15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3">
      <c r="A12" s="3">
        <v>17</v>
      </c>
      <c r="B12" s="3"/>
      <c r="C12" s="3" t="s">
        <v>16</v>
      </c>
      <c r="D12" s="5" t="s">
        <v>36</v>
      </c>
      <c r="E12" s="3"/>
      <c r="F12" s="3"/>
      <c r="G12" s="3"/>
      <c r="H12" s="3" t="s">
        <v>18</v>
      </c>
      <c r="I12" s="3"/>
      <c r="J12" s="4">
        <v>15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43.2" x14ac:dyDescent="0.3">
      <c r="A13" s="3">
        <v>18</v>
      </c>
      <c r="B13" s="3"/>
      <c r="C13" s="3" t="s">
        <v>16</v>
      </c>
      <c r="D13" s="5" t="s">
        <v>37</v>
      </c>
      <c r="E13" s="3"/>
      <c r="F13" s="3"/>
      <c r="G13" s="3"/>
      <c r="H13" s="3" t="s">
        <v>18</v>
      </c>
      <c r="I13" s="3"/>
      <c r="J13" s="4">
        <v>15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3">
      <c r="A14" s="3">
        <v>19</v>
      </c>
      <c r="B14" s="3"/>
      <c r="C14" s="3" t="s">
        <v>16</v>
      </c>
      <c r="D14" s="5" t="s">
        <v>38</v>
      </c>
      <c r="E14" s="3"/>
      <c r="F14" s="3"/>
      <c r="G14" s="3"/>
      <c r="H14" s="3" t="s">
        <v>18</v>
      </c>
      <c r="I14" s="3"/>
      <c r="J14" s="4">
        <v>15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3">
      <c r="A15" s="3">
        <v>20</v>
      </c>
      <c r="B15" s="3"/>
      <c r="C15" s="3" t="s">
        <v>16</v>
      </c>
      <c r="D15" s="5" t="s">
        <v>39</v>
      </c>
      <c r="E15" s="3"/>
      <c r="F15" s="3"/>
      <c r="G15" s="3"/>
      <c r="H15" s="3" t="s">
        <v>18</v>
      </c>
      <c r="I15" s="3"/>
      <c r="J15" s="4">
        <v>15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3">
      <c r="A16" s="3">
        <v>21</v>
      </c>
      <c r="B16" s="3"/>
      <c r="C16" s="3" t="s">
        <v>16</v>
      </c>
      <c r="D16" s="5" t="s">
        <v>40</v>
      </c>
      <c r="E16" s="3"/>
      <c r="F16" s="3"/>
      <c r="G16" s="3"/>
      <c r="H16" s="3" t="s">
        <v>18</v>
      </c>
      <c r="I16" s="3"/>
      <c r="J16" s="4">
        <v>15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3">
      <c r="A17" s="3">
        <v>22</v>
      </c>
      <c r="B17" s="3"/>
      <c r="C17" s="3" t="s">
        <v>16</v>
      </c>
      <c r="D17" s="5" t="s">
        <v>41</v>
      </c>
      <c r="E17" s="3"/>
      <c r="F17" s="3"/>
      <c r="G17" s="3"/>
      <c r="H17" s="3" t="s">
        <v>18</v>
      </c>
      <c r="I17" s="3"/>
      <c r="J17" s="4">
        <v>15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3">
      <c r="A18" s="3">
        <v>23</v>
      </c>
      <c r="B18" s="3"/>
      <c r="C18" s="3" t="s">
        <v>16</v>
      </c>
      <c r="D18" s="5" t="s">
        <v>42</v>
      </c>
      <c r="E18" s="3"/>
      <c r="F18" s="3"/>
      <c r="G18" s="3"/>
      <c r="H18" s="3" t="s">
        <v>18</v>
      </c>
      <c r="I18" s="3"/>
      <c r="J18" s="4">
        <v>15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3">
      <c r="E19" s="6"/>
      <c r="I19" t="s">
        <v>20</v>
      </c>
      <c r="J19" s="4"/>
      <c r="K19" s="4"/>
      <c r="L19" s="4"/>
      <c r="M19" s="4">
        <f>SUM(M4:M18)</f>
        <v>0</v>
      </c>
      <c r="N19" s="4"/>
      <c r="O19" s="4">
        <f>SUM(O4:O18)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workbookViewId="0">
      <selection activeCell="O15" sqref="O15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117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43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24</v>
      </c>
      <c r="B4" s="3"/>
      <c r="C4" s="3" t="s">
        <v>16</v>
      </c>
      <c r="D4" s="5" t="s">
        <v>44</v>
      </c>
      <c r="E4" s="3"/>
      <c r="F4" s="3"/>
      <c r="G4" s="3"/>
      <c r="H4" s="3" t="s">
        <v>18</v>
      </c>
      <c r="I4" s="3"/>
      <c r="J4" s="4">
        <v>5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5" x14ac:dyDescent="0.3">
      <c r="A5" s="3">
        <v>25</v>
      </c>
      <c r="B5" s="3"/>
      <c r="C5" s="3" t="s">
        <v>16</v>
      </c>
      <c r="D5" s="5" t="s">
        <v>45</v>
      </c>
      <c r="E5" s="3"/>
      <c r="F5" s="3"/>
      <c r="G5" s="3"/>
      <c r="H5" s="3" t="s">
        <v>18</v>
      </c>
      <c r="I5" s="3"/>
      <c r="J5" s="4">
        <v>5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3">
      <c r="A6" s="3">
        <v>26</v>
      </c>
      <c r="B6" s="3"/>
      <c r="C6" s="3" t="s">
        <v>16</v>
      </c>
      <c r="D6" s="5" t="s">
        <v>46</v>
      </c>
      <c r="E6" s="3"/>
      <c r="F6" s="3"/>
      <c r="G6" s="3"/>
      <c r="H6" s="3" t="s">
        <v>18</v>
      </c>
      <c r="I6" s="3"/>
      <c r="J6" s="4">
        <v>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3">
      <c r="A7" s="3">
        <v>27</v>
      </c>
      <c r="B7" s="3"/>
      <c r="C7" s="3" t="s">
        <v>16</v>
      </c>
      <c r="D7" s="5" t="s">
        <v>47</v>
      </c>
      <c r="E7" s="3"/>
      <c r="F7" s="3"/>
      <c r="G7" s="3"/>
      <c r="H7" s="3" t="s">
        <v>18</v>
      </c>
      <c r="I7" s="3"/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3">
      <c r="A8" s="3">
        <v>28</v>
      </c>
      <c r="B8" s="3"/>
      <c r="C8" s="3" t="s">
        <v>16</v>
      </c>
      <c r="D8" s="5" t="s">
        <v>48</v>
      </c>
      <c r="E8" s="3"/>
      <c r="F8" s="3"/>
      <c r="G8" s="3"/>
      <c r="H8" s="3" t="s">
        <v>18</v>
      </c>
      <c r="I8" s="3"/>
      <c r="J8" s="4">
        <v>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3">
      <c r="A9" s="3">
        <v>29</v>
      </c>
      <c r="B9" s="3"/>
      <c r="C9" s="3" t="s">
        <v>16</v>
      </c>
      <c r="D9" s="5" t="s">
        <v>49</v>
      </c>
      <c r="E9" s="3"/>
      <c r="F9" s="3"/>
      <c r="G9" s="3"/>
      <c r="H9" s="3" t="s">
        <v>18</v>
      </c>
      <c r="I9" s="3"/>
      <c r="J9" s="4">
        <v>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3">
      <c r="A10" s="3">
        <v>30</v>
      </c>
      <c r="B10" s="3"/>
      <c r="C10" s="3" t="s">
        <v>16</v>
      </c>
      <c r="D10" s="5" t="s">
        <v>36</v>
      </c>
      <c r="E10" s="3"/>
      <c r="F10" s="3"/>
      <c r="G10" s="3"/>
      <c r="H10" s="3" t="s">
        <v>18</v>
      </c>
      <c r="I10" s="3"/>
      <c r="J10" s="4">
        <v>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3">
      <c r="A11" s="3">
        <v>31</v>
      </c>
      <c r="B11" s="3"/>
      <c r="C11" s="3" t="s">
        <v>16</v>
      </c>
      <c r="D11" s="5" t="s">
        <v>50</v>
      </c>
      <c r="E11" s="3"/>
      <c r="F11" s="3"/>
      <c r="G11" s="3"/>
      <c r="H11" s="3" t="s">
        <v>18</v>
      </c>
      <c r="I11" s="3"/>
      <c r="J11" s="4">
        <v>5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3">
      <c r="A12" s="3">
        <v>32</v>
      </c>
      <c r="B12" s="3"/>
      <c r="C12" s="3" t="s">
        <v>16</v>
      </c>
      <c r="D12" s="5" t="s">
        <v>36</v>
      </c>
      <c r="E12" s="3"/>
      <c r="F12" s="3"/>
      <c r="G12" s="3"/>
      <c r="H12" s="3" t="s">
        <v>18</v>
      </c>
      <c r="I12" s="3"/>
      <c r="J12" s="4">
        <v>5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3">
      <c r="A13" s="3">
        <v>33</v>
      </c>
      <c r="B13" s="3"/>
      <c r="C13" s="3" t="s">
        <v>16</v>
      </c>
      <c r="D13" s="5" t="s">
        <v>51</v>
      </c>
      <c r="E13" s="3"/>
      <c r="F13" s="3"/>
      <c r="G13" s="3"/>
      <c r="H13" s="3" t="s">
        <v>18</v>
      </c>
      <c r="I13" s="3"/>
      <c r="J13" s="4">
        <v>5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3">
      <c r="A14" s="3">
        <v>34</v>
      </c>
      <c r="B14" s="3"/>
      <c r="C14" s="3" t="s">
        <v>16</v>
      </c>
      <c r="D14" s="5" t="s">
        <v>52</v>
      </c>
      <c r="E14" s="3"/>
      <c r="F14" s="3"/>
      <c r="G14" s="3"/>
      <c r="H14" s="3" t="s">
        <v>18</v>
      </c>
      <c r="I14" s="3"/>
      <c r="J14" s="4">
        <v>5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3">
      <c r="E15" s="6"/>
      <c r="I15" t="s">
        <v>20</v>
      </c>
      <c r="J15" s="4"/>
      <c r="K15" s="4"/>
      <c r="L15" s="4"/>
      <c r="M15" s="4">
        <f>SUM(M4:M14)</f>
        <v>0</v>
      </c>
      <c r="N15" s="4"/>
      <c r="O15" s="4">
        <f>SUM(O4:O14)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"/>
  <sheetViews>
    <sheetView tabSelected="1"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136.4414062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53</v>
      </c>
    </row>
    <row r="2" spans="1:15" s="13" customFormat="1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pans="1:15" s="13" customForma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 s="13" customFormat="1" ht="43.2" x14ac:dyDescent="0.3">
      <c r="A4" s="5">
        <v>35</v>
      </c>
      <c r="B4" s="5"/>
      <c r="C4" s="5" t="s">
        <v>16</v>
      </c>
      <c r="D4" s="11" t="s">
        <v>98</v>
      </c>
      <c r="E4" s="5"/>
      <c r="F4" s="5"/>
      <c r="G4" s="5"/>
      <c r="H4" s="5" t="s">
        <v>18</v>
      </c>
      <c r="I4" s="5"/>
      <c r="J4" s="14">
        <v>20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5" s="13" customFormat="1" x14ac:dyDescent="0.3">
      <c r="A5" s="5">
        <v>36</v>
      </c>
      <c r="B5" s="5"/>
      <c r="C5" s="5" t="s">
        <v>16</v>
      </c>
      <c r="D5" s="5" t="s">
        <v>54</v>
      </c>
      <c r="E5" s="5"/>
      <c r="F5" s="5"/>
      <c r="G5" s="5"/>
      <c r="H5" s="5" t="s">
        <v>18</v>
      </c>
      <c r="I5" s="5"/>
      <c r="J5" s="14">
        <v>20</v>
      </c>
      <c r="K5" s="14"/>
      <c r="L5" s="14">
        <f>K5*((100+N5)/100)</f>
        <v>0</v>
      </c>
      <c r="M5" s="14">
        <f>J5*K5</f>
        <v>0</v>
      </c>
      <c r="N5" s="14"/>
      <c r="O5" s="14">
        <f>J5*L5</f>
        <v>0</v>
      </c>
    </row>
    <row r="6" spans="1:15" s="13" customFormat="1" x14ac:dyDescent="0.3">
      <c r="A6" s="5">
        <v>37</v>
      </c>
      <c r="B6" s="5"/>
      <c r="C6" s="5" t="s">
        <v>16</v>
      </c>
      <c r="D6" s="5" t="s">
        <v>55</v>
      </c>
      <c r="E6" s="5"/>
      <c r="F6" s="5"/>
      <c r="G6" s="5"/>
      <c r="H6" s="5" t="s">
        <v>18</v>
      </c>
      <c r="I6" s="5"/>
      <c r="J6" s="14">
        <v>20</v>
      </c>
      <c r="K6" s="14"/>
      <c r="L6" s="14">
        <f>K6*((100+N6)/100)</f>
        <v>0</v>
      </c>
      <c r="M6" s="14">
        <f>J6*K6</f>
        <v>0</v>
      </c>
      <c r="N6" s="14"/>
      <c r="O6" s="14">
        <f>J6*L6</f>
        <v>0</v>
      </c>
    </row>
    <row r="7" spans="1:15" s="13" customFormat="1" x14ac:dyDescent="0.3">
      <c r="A7" s="5">
        <v>38</v>
      </c>
      <c r="B7" s="5"/>
      <c r="C7" s="5" t="s">
        <v>16</v>
      </c>
      <c r="D7" s="5" t="s">
        <v>56</v>
      </c>
      <c r="E7" s="5"/>
      <c r="F7" s="5"/>
      <c r="G7" s="5"/>
      <c r="H7" s="5" t="s">
        <v>18</v>
      </c>
      <c r="I7" s="5"/>
      <c r="J7" s="14">
        <v>20</v>
      </c>
      <c r="K7" s="14"/>
      <c r="L7" s="14">
        <f>K7*((100+N7)/100)</f>
        <v>0</v>
      </c>
      <c r="M7" s="14">
        <f>J7*K7</f>
        <v>0</v>
      </c>
      <c r="N7" s="14"/>
      <c r="O7" s="14">
        <f>J7*L7</f>
        <v>0</v>
      </c>
    </row>
    <row r="8" spans="1:15" x14ac:dyDescent="0.3">
      <c r="E8" s="6"/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"/>
  <sheetViews>
    <sheetView workbookViewId="0">
      <selection activeCell="O9" sqref="O9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80.8867187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57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39</v>
      </c>
      <c r="B4" s="3"/>
      <c r="C4" s="3" t="s">
        <v>16</v>
      </c>
      <c r="D4" s="5" t="s">
        <v>58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3">
      <c r="A5" s="3">
        <v>40</v>
      </c>
      <c r="B5" s="3"/>
      <c r="C5" s="3" t="s">
        <v>16</v>
      </c>
      <c r="D5" s="5" t="s">
        <v>59</v>
      </c>
      <c r="E5" s="3"/>
      <c r="F5" s="3"/>
      <c r="G5" s="3"/>
      <c r="H5" s="3" t="s">
        <v>18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x14ac:dyDescent="0.3">
      <c r="A6" s="3">
        <v>41</v>
      </c>
      <c r="B6" s="3"/>
      <c r="C6" s="3" t="s">
        <v>16</v>
      </c>
      <c r="D6" s="5" t="s">
        <v>60</v>
      </c>
      <c r="E6" s="3"/>
      <c r="F6" s="3"/>
      <c r="G6" s="3"/>
      <c r="H6" s="3" t="s">
        <v>18</v>
      </c>
      <c r="I6" s="3"/>
      <c r="J6" s="4">
        <v>10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 x14ac:dyDescent="0.3">
      <c r="A7" s="3">
        <v>42</v>
      </c>
      <c r="B7" s="3"/>
      <c r="C7" s="3" t="s">
        <v>16</v>
      </c>
      <c r="D7" s="5" t="s">
        <v>61</v>
      </c>
      <c r="E7" s="3"/>
      <c r="F7" s="3"/>
      <c r="G7" s="3"/>
      <c r="H7" s="3" t="s">
        <v>18</v>
      </c>
      <c r="I7" s="3"/>
      <c r="J7" s="4">
        <v>10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 x14ac:dyDescent="0.3">
      <c r="A8" s="3">
        <v>43</v>
      </c>
      <c r="B8" s="3"/>
      <c r="C8" s="3" t="s">
        <v>16</v>
      </c>
      <c r="D8" s="5" t="s">
        <v>62</v>
      </c>
      <c r="E8" s="3"/>
      <c r="F8" s="3"/>
      <c r="G8" s="3"/>
      <c r="H8" s="3" t="s">
        <v>18</v>
      </c>
      <c r="I8" s="3"/>
      <c r="J8" s="4">
        <v>10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 x14ac:dyDescent="0.3">
      <c r="E9" s="6"/>
      <c r="I9" t="s">
        <v>20</v>
      </c>
      <c r="J9" s="4"/>
      <c r="K9" s="4"/>
      <c r="L9" s="4"/>
      <c r="M9" s="4">
        <f>SUM(M4:M8)</f>
        <v>0</v>
      </c>
      <c r="N9" s="4"/>
      <c r="O9" s="4">
        <f>SUM(O4:O8)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workbookViewId="0">
      <selection activeCell="A2" sqref="A2:XFD12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89.7773437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21.6" customHeight="1" x14ac:dyDescent="0.35">
      <c r="F1" s="1" t="s">
        <v>63</v>
      </c>
    </row>
    <row r="2" spans="1:15" s="13" customFormat="1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pans="1:15" s="13" customForma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 s="13" customFormat="1" x14ac:dyDescent="0.3">
      <c r="A4" s="5">
        <v>44</v>
      </c>
      <c r="B4" s="5"/>
      <c r="C4" s="5" t="s">
        <v>16</v>
      </c>
      <c r="D4" s="5" t="s">
        <v>64</v>
      </c>
      <c r="E4" s="5"/>
      <c r="F4" s="5"/>
      <c r="G4" s="5"/>
      <c r="H4" s="5" t="s">
        <v>18</v>
      </c>
      <c r="I4" s="5"/>
      <c r="J4" s="14">
        <v>5</v>
      </c>
      <c r="K4" s="14"/>
      <c r="L4" s="14">
        <f t="shared" ref="L4:L12" si="0">K4*((100+N4)/100)</f>
        <v>0</v>
      </c>
      <c r="M4" s="14">
        <f t="shared" ref="M4:M12" si="1">J4*K4</f>
        <v>0</v>
      </c>
      <c r="N4" s="14"/>
      <c r="O4" s="14">
        <f t="shared" ref="O4:O12" si="2">J4*L4</f>
        <v>0</v>
      </c>
    </row>
    <row r="5" spans="1:15" s="13" customFormat="1" x14ac:dyDescent="0.3">
      <c r="A5" s="5">
        <v>45</v>
      </c>
      <c r="B5" s="5"/>
      <c r="C5" s="5" t="s">
        <v>16</v>
      </c>
      <c r="D5" s="5" t="s">
        <v>65</v>
      </c>
      <c r="E5" s="5"/>
      <c r="F5" s="5"/>
      <c r="G5" s="5"/>
      <c r="H5" s="5" t="s">
        <v>18</v>
      </c>
      <c r="I5" s="5"/>
      <c r="J5" s="14">
        <v>5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5" s="13" customFormat="1" x14ac:dyDescent="0.3">
      <c r="A6" s="5">
        <v>46</v>
      </c>
      <c r="B6" s="5"/>
      <c r="C6" s="5" t="s">
        <v>16</v>
      </c>
      <c r="D6" s="5" t="s">
        <v>66</v>
      </c>
      <c r="E6" s="5"/>
      <c r="F6" s="5"/>
      <c r="G6" s="5"/>
      <c r="H6" s="5" t="s">
        <v>18</v>
      </c>
      <c r="I6" s="5"/>
      <c r="J6" s="14">
        <v>5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5" s="13" customFormat="1" x14ac:dyDescent="0.3">
      <c r="A7" s="5">
        <v>47</v>
      </c>
      <c r="B7" s="5"/>
      <c r="C7" s="5" t="s">
        <v>16</v>
      </c>
      <c r="D7" s="5" t="s">
        <v>67</v>
      </c>
      <c r="E7" s="5"/>
      <c r="F7" s="5"/>
      <c r="G7" s="5"/>
      <c r="H7" s="5" t="s">
        <v>18</v>
      </c>
      <c r="I7" s="5"/>
      <c r="J7" s="14">
        <v>5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5" s="13" customFormat="1" x14ac:dyDescent="0.3">
      <c r="A8" s="5">
        <v>48</v>
      </c>
      <c r="B8" s="5"/>
      <c r="C8" s="5" t="s">
        <v>16</v>
      </c>
      <c r="D8" s="5" t="s">
        <v>68</v>
      </c>
      <c r="E8" s="5"/>
      <c r="F8" s="5"/>
      <c r="G8" s="5"/>
      <c r="H8" s="5" t="s">
        <v>18</v>
      </c>
      <c r="I8" s="5"/>
      <c r="J8" s="14">
        <v>5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5" s="13" customFormat="1" x14ac:dyDescent="0.3">
      <c r="A9" s="5">
        <v>49</v>
      </c>
      <c r="B9" s="5"/>
      <c r="C9" s="5" t="s">
        <v>16</v>
      </c>
      <c r="D9" s="5" t="s">
        <v>69</v>
      </c>
      <c r="E9" s="5"/>
      <c r="F9" s="5"/>
      <c r="G9" s="5"/>
      <c r="H9" s="5" t="s">
        <v>18</v>
      </c>
      <c r="I9" s="5"/>
      <c r="J9" s="14">
        <v>5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5" s="13" customFormat="1" x14ac:dyDescent="0.3">
      <c r="A10" s="5">
        <v>50</v>
      </c>
      <c r="B10" s="5"/>
      <c r="C10" s="5" t="s">
        <v>16</v>
      </c>
      <c r="D10" s="5" t="s">
        <v>70</v>
      </c>
      <c r="E10" s="5"/>
      <c r="F10" s="5"/>
      <c r="G10" s="5"/>
      <c r="H10" s="5" t="s">
        <v>18</v>
      </c>
      <c r="I10" s="5"/>
      <c r="J10" s="14">
        <v>5</v>
      </c>
      <c r="K10" s="14"/>
      <c r="L10" s="14">
        <f t="shared" si="0"/>
        <v>0</v>
      </c>
      <c r="M10" s="14">
        <f t="shared" si="1"/>
        <v>0</v>
      </c>
      <c r="N10" s="14"/>
      <c r="O10" s="14">
        <f t="shared" si="2"/>
        <v>0</v>
      </c>
    </row>
    <row r="11" spans="1:15" s="13" customFormat="1" ht="28.8" x14ac:dyDescent="0.3">
      <c r="A11" s="5">
        <v>51</v>
      </c>
      <c r="B11" s="5"/>
      <c r="C11" s="5" t="s">
        <v>16</v>
      </c>
      <c r="D11" s="11" t="s">
        <v>97</v>
      </c>
      <c r="E11" s="5"/>
      <c r="F11" s="5"/>
      <c r="G11" s="5"/>
      <c r="H11" s="5" t="s">
        <v>18</v>
      </c>
      <c r="I11" s="5"/>
      <c r="J11" s="14">
        <v>5</v>
      </c>
      <c r="K11" s="14"/>
      <c r="L11" s="14">
        <f t="shared" si="0"/>
        <v>0</v>
      </c>
      <c r="M11" s="14">
        <f t="shared" si="1"/>
        <v>0</v>
      </c>
      <c r="N11" s="14"/>
      <c r="O11" s="14">
        <f t="shared" si="2"/>
        <v>0</v>
      </c>
    </row>
    <row r="12" spans="1:15" s="13" customFormat="1" x14ac:dyDescent="0.3">
      <c r="A12" s="5">
        <v>52</v>
      </c>
      <c r="B12" s="5"/>
      <c r="C12" s="5" t="s">
        <v>16</v>
      </c>
      <c r="D12" s="5" t="s">
        <v>71</v>
      </c>
      <c r="E12" s="5"/>
      <c r="F12" s="5"/>
      <c r="G12" s="5"/>
      <c r="H12" s="5" t="s">
        <v>18</v>
      </c>
      <c r="I12" s="5"/>
      <c r="J12" s="14">
        <v>5</v>
      </c>
      <c r="K12" s="14"/>
      <c r="L12" s="14">
        <f t="shared" si="0"/>
        <v>0</v>
      </c>
      <c r="M12" s="14">
        <f t="shared" si="1"/>
        <v>0</v>
      </c>
      <c r="N12" s="14"/>
      <c r="O12" s="14">
        <f t="shared" si="2"/>
        <v>0</v>
      </c>
    </row>
    <row r="13" spans="1:15" x14ac:dyDescent="0.3">
      <c r="E13" s="6"/>
      <c r="I13" t="s">
        <v>20</v>
      </c>
      <c r="J13" s="4"/>
      <c r="K13" s="4"/>
      <c r="L13" s="4"/>
      <c r="M13" s="4">
        <f>SUM(M4:M12)</f>
        <v>0</v>
      </c>
      <c r="N13" s="4"/>
      <c r="O13" s="4">
        <f>SUM(O4:O12)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workbookViewId="0">
      <selection activeCell="O21" sqref="O21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127.44140625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72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28.8" x14ac:dyDescent="0.3">
      <c r="A4" s="3">
        <v>53</v>
      </c>
      <c r="B4" s="3"/>
      <c r="C4" s="3" t="s">
        <v>16</v>
      </c>
      <c r="D4" s="5" t="s">
        <v>73</v>
      </c>
      <c r="E4" s="3"/>
      <c r="F4" s="3"/>
      <c r="G4" s="3"/>
      <c r="H4" s="3" t="s">
        <v>18</v>
      </c>
      <c r="I4" s="3"/>
      <c r="J4" s="4">
        <v>2</v>
      </c>
      <c r="K4" s="4"/>
      <c r="L4" s="4">
        <f t="shared" ref="L4:L20" si="0">K4*((100+N4)/100)</f>
        <v>0</v>
      </c>
      <c r="M4" s="4">
        <f t="shared" ref="M4:M20" si="1">J4*K4</f>
        <v>0</v>
      </c>
      <c r="N4" s="4"/>
      <c r="O4" s="4">
        <f t="shared" ref="O4:O20" si="2">J4*L4</f>
        <v>0</v>
      </c>
    </row>
    <row r="5" spans="1:15" ht="28.8" x14ac:dyDescent="0.3">
      <c r="A5" s="3">
        <v>54</v>
      </c>
      <c r="B5" s="3"/>
      <c r="C5" s="3" t="s">
        <v>16</v>
      </c>
      <c r="D5" s="5" t="s">
        <v>74</v>
      </c>
      <c r="E5" s="3"/>
      <c r="F5" s="3"/>
      <c r="G5" s="3"/>
      <c r="H5" s="3" t="s">
        <v>18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28.8" x14ac:dyDescent="0.3">
      <c r="A6" s="3">
        <v>55</v>
      </c>
      <c r="B6" s="3"/>
      <c r="C6" s="3" t="s">
        <v>16</v>
      </c>
      <c r="D6" s="5" t="s">
        <v>75</v>
      </c>
      <c r="E6" s="3"/>
      <c r="F6" s="3"/>
      <c r="G6" s="3"/>
      <c r="H6" s="3" t="s">
        <v>18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28.8" x14ac:dyDescent="0.3">
      <c r="A7" s="3">
        <v>56</v>
      </c>
      <c r="B7" s="3"/>
      <c r="C7" s="3" t="s">
        <v>16</v>
      </c>
      <c r="D7" s="5" t="s">
        <v>76</v>
      </c>
      <c r="E7" s="3"/>
      <c r="F7" s="3"/>
      <c r="G7" s="3"/>
      <c r="H7" s="3" t="s">
        <v>18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3">
      <c r="A8" s="3">
        <v>57</v>
      </c>
      <c r="B8" s="3"/>
      <c r="C8" s="3" t="s">
        <v>16</v>
      </c>
      <c r="D8" s="5" t="s">
        <v>77</v>
      </c>
      <c r="E8" s="3"/>
      <c r="F8" s="3"/>
      <c r="G8" s="3"/>
      <c r="H8" s="3" t="s">
        <v>18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3">
      <c r="A9" s="3">
        <v>58</v>
      </c>
      <c r="B9" s="3"/>
      <c r="C9" s="3" t="s">
        <v>16</v>
      </c>
      <c r="D9" s="5" t="s">
        <v>78</v>
      </c>
      <c r="E9" s="3"/>
      <c r="F9" s="3"/>
      <c r="G9" s="3"/>
      <c r="H9" s="3" t="s">
        <v>18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3">
      <c r="A10" s="3">
        <v>59</v>
      </c>
      <c r="B10" s="3"/>
      <c r="C10" s="3" t="s">
        <v>16</v>
      </c>
      <c r="D10" s="5" t="s">
        <v>79</v>
      </c>
      <c r="E10" s="3"/>
      <c r="F10" s="3"/>
      <c r="G10" s="3"/>
      <c r="H10" s="3" t="s">
        <v>18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3">
      <c r="A11" s="3">
        <v>60</v>
      </c>
      <c r="B11" s="3"/>
      <c r="C11" s="3" t="s">
        <v>16</v>
      </c>
      <c r="D11" s="5" t="s">
        <v>80</v>
      </c>
      <c r="E11" s="3"/>
      <c r="F11" s="3"/>
      <c r="G11" s="3"/>
      <c r="H11" s="3" t="s">
        <v>18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28.8" x14ac:dyDescent="0.3">
      <c r="A12" s="3">
        <v>61</v>
      </c>
      <c r="B12" s="3"/>
      <c r="C12" s="3" t="s">
        <v>16</v>
      </c>
      <c r="D12" s="5" t="s">
        <v>81</v>
      </c>
      <c r="E12" s="3"/>
      <c r="F12" s="3"/>
      <c r="G12" s="3"/>
      <c r="H12" s="3" t="s">
        <v>18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43.2" x14ac:dyDescent="0.3">
      <c r="A13" s="3">
        <v>62</v>
      </c>
      <c r="B13" s="3"/>
      <c r="C13" s="3" t="s">
        <v>16</v>
      </c>
      <c r="D13" s="5" t="s">
        <v>82</v>
      </c>
      <c r="E13" s="3"/>
      <c r="F13" s="3"/>
      <c r="G13" s="3"/>
      <c r="H13" s="3" t="s">
        <v>18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3">
      <c r="A14" s="3">
        <v>63</v>
      </c>
      <c r="B14" s="3"/>
      <c r="C14" s="3" t="s">
        <v>16</v>
      </c>
      <c r="D14" s="5" t="s">
        <v>83</v>
      </c>
      <c r="E14" s="3"/>
      <c r="F14" s="3"/>
      <c r="G14" s="3"/>
      <c r="H14" s="3" t="s">
        <v>18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3">
      <c r="A15" s="3">
        <v>64</v>
      </c>
      <c r="B15" s="3"/>
      <c r="C15" s="3" t="s">
        <v>16</v>
      </c>
      <c r="D15" s="5" t="s">
        <v>84</v>
      </c>
      <c r="E15" s="3"/>
      <c r="F15" s="3"/>
      <c r="G15" s="3"/>
      <c r="H15" s="3" t="s">
        <v>18</v>
      </c>
      <c r="I15" s="3"/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3">
      <c r="A16" s="3">
        <v>65</v>
      </c>
      <c r="B16" s="3"/>
      <c r="C16" s="3" t="s">
        <v>16</v>
      </c>
      <c r="D16" s="5" t="s">
        <v>85</v>
      </c>
      <c r="E16" s="3"/>
      <c r="F16" s="3"/>
      <c r="G16" s="3"/>
      <c r="H16" s="3" t="s">
        <v>18</v>
      </c>
      <c r="I16" s="3"/>
      <c r="J16" s="4">
        <v>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ht="28.8" x14ac:dyDescent="0.3">
      <c r="A17" s="3">
        <v>66</v>
      </c>
      <c r="B17" s="3"/>
      <c r="C17" s="3" t="s">
        <v>16</v>
      </c>
      <c r="D17" s="5" t="s">
        <v>86</v>
      </c>
      <c r="E17" s="3"/>
      <c r="F17" s="3"/>
      <c r="G17" s="3"/>
      <c r="H17" s="3" t="s">
        <v>18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ht="28.8" x14ac:dyDescent="0.3">
      <c r="A18" s="3">
        <v>67</v>
      </c>
      <c r="B18" s="3"/>
      <c r="C18" s="3" t="s">
        <v>16</v>
      </c>
      <c r="D18" s="5" t="s">
        <v>87</v>
      </c>
      <c r="E18" s="3"/>
      <c r="F18" s="3"/>
      <c r="G18" s="3"/>
      <c r="H18" s="3" t="s">
        <v>18</v>
      </c>
      <c r="I18" s="3"/>
      <c r="J18" s="4">
        <v>2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ht="28.8" x14ac:dyDescent="0.3">
      <c r="A19" s="3">
        <v>68</v>
      </c>
      <c r="B19" s="3"/>
      <c r="C19" s="3" t="s">
        <v>16</v>
      </c>
      <c r="D19" s="5" t="s">
        <v>88</v>
      </c>
      <c r="E19" s="3"/>
      <c r="F19" s="3"/>
      <c r="G19" s="3"/>
      <c r="H19" s="3" t="s">
        <v>18</v>
      </c>
      <c r="I19" s="3"/>
      <c r="J19" s="4">
        <v>2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3">
      <c r="A20" s="3">
        <v>69</v>
      </c>
      <c r="B20" s="3"/>
      <c r="C20" s="3" t="s">
        <v>16</v>
      </c>
      <c r="D20" s="5" t="s">
        <v>89</v>
      </c>
      <c r="E20" s="3"/>
      <c r="F20" s="3"/>
      <c r="G20" s="3"/>
      <c r="H20" s="3" t="s">
        <v>18</v>
      </c>
      <c r="I20" s="3"/>
      <c r="J20" s="4">
        <v>2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3">
      <c r="E21" s="6"/>
      <c r="I21" t="s">
        <v>20</v>
      </c>
      <c r="J21" s="4"/>
      <c r="K21" s="4"/>
      <c r="L21" s="4"/>
      <c r="M21" s="4">
        <f>SUM(M4:M20)</f>
        <v>0</v>
      </c>
      <c r="N21" s="4"/>
      <c r="O21" s="4">
        <f>SUM(O4:O20)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8" t="s">
        <v>90</v>
      </c>
      <c r="D1" s="9"/>
    </row>
    <row r="2" spans="1:4" x14ac:dyDescent="0.3">
      <c r="C2" s="7" t="s">
        <v>91</v>
      </c>
      <c r="D2" s="7" t="s">
        <v>92</v>
      </c>
    </row>
    <row r="3" spans="1:4" x14ac:dyDescent="0.3">
      <c r="A3" t="s">
        <v>93</v>
      </c>
      <c r="B3" t="s">
        <v>94</v>
      </c>
      <c r="C3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Bezcementowy system rewizyjny </vt:lpstr>
      <vt:lpstr>Cementy i akcesoria</vt:lpstr>
      <vt:lpstr>Dostawa implantów do alloplast</vt:lpstr>
      <vt:lpstr>Dostawa implantów do alloplas 1</vt:lpstr>
      <vt:lpstr>Endoproteza kłykciowa stawu ko</vt:lpstr>
      <vt:lpstr>Kable i płyty do zespoleń złam</vt:lpstr>
      <vt:lpstr>Modularna cementowa endoprotez</vt:lpstr>
      <vt:lpstr>Modularny system endoprotez st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2019-07-11T06:23:29Z</dcterms:created>
  <dcterms:modified xsi:type="dcterms:W3CDTF">2019-07-25T07:38:07Z</dcterms:modified>
  <cp:category/>
</cp:coreProperties>
</file>