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codeName="ThisWorkbook"/>
  <mc:AlternateContent xmlns:mc="http://schemas.openxmlformats.org/markup-compatibility/2006">
    <mc:Choice Requires="x15">
      <x15ac:absPath xmlns:x15ac="http://schemas.microsoft.com/office/spreadsheetml/2010/11/ac" url="\\192.168.10.33\Postępowania ZP\Postępowania Paulina\2025\Ustawa\128 25 Materiały do Zakładu Bakteriologii wraz z dzierżawą aparatów\(2)Dokumentacja postepowania opublikowana w portalu w dniu wszczęcia\"/>
    </mc:Choice>
  </mc:AlternateContent>
  <xr:revisionPtr revIDLastSave="0" documentId="13_ncr:1_{2D3DCF55-963C-4CAB-A323-AF28DFAEEBDA}" xr6:coauthVersionLast="47" xr6:coauthVersionMax="47" xr10:uidLastSave="{00000000-0000-0000-0000-000000000000}"/>
  <bookViews>
    <workbookView xWindow="-120" yWindow="-120" windowWidth="29040" windowHeight="15720" firstSheet="1" activeTab="1" xr2:uid="{00000000-000D-0000-FFFF-FFFF00000000}"/>
  </bookViews>
  <sheets>
    <sheet name="(P1) DZIERŻAWA HOMOGENIZATORA " sheetId="1" r:id="rId1"/>
    <sheet name="(P2) DZIERŻAWA APARATU ORAZ TE" sheetId="2" r:id="rId2"/>
    <sheet name="(P2) Informacje dodatkowe" sheetId="6" r:id="rId3"/>
    <sheet name="(P3) DZIERŻAWA APARATÓW ORAZ B" sheetId="3" r:id="rId4"/>
    <sheet name="(P4) DZIERŻAWA APARATU DO PANE" sheetId="4" r:id="rId5"/>
  </sheets>
  <calcPr calcId="181029"/>
</workbook>
</file>

<file path=xl/calcChain.xml><?xml version="1.0" encoding="utf-8"?>
<calcChain xmlns="http://schemas.openxmlformats.org/spreadsheetml/2006/main">
  <c r="M11" i="4" l="1"/>
  <c r="L11" i="4"/>
  <c r="O11" i="4" s="1"/>
  <c r="M10" i="4"/>
  <c r="L10" i="4"/>
  <c r="O10" i="4" s="1"/>
  <c r="M9" i="4"/>
  <c r="L9" i="4"/>
  <c r="O9" i="4" s="1"/>
  <c r="M8" i="4"/>
  <c r="L8" i="4"/>
  <c r="O8" i="4" s="1"/>
  <c r="M7" i="4"/>
  <c r="L7" i="4"/>
  <c r="O7" i="4" s="1"/>
  <c r="M6" i="4"/>
  <c r="L6" i="4"/>
  <c r="O6" i="4" s="1"/>
  <c r="M5" i="4"/>
  <c r="L5" i="4"/>
  <c r="O5" i="4" s="1"/>
  <c r="M4" i="4"/>
  <c r="M12" i="4" s="1"/>
  <c r="L4" i="4"/>
  <c r="O4" i="4" s="1"/>
  <c r="O20" i="3"/>
  <c r="M20" i="3"/>
  <c r="L20" i="3"/>
  <c r="O19" i="3"/>
  <c r="M19" i="3"/>
  <c r="L19" i="3"/>
  <c r="O18" i="3"/>
  <c r="M18" i="3"/>
  <c r="L18" i="3"/>
  <c r="O17" i="3"/>
  <c r="M17" i="3"/>
  <c r="L17" i="3"/>
  <c r="O16" i="3"/>
  <c r="M16" i="3"/>
  <c r="L16" i="3"/>
  <c r="O15" i="3"/>
  <c r="M15" i="3"/>
  <c r="L15" i="3"/>
  <c r="O14" i="3"/>
  <c r="M14" i="3"/>
  <c r="L14" i="3"/>
  <c r="O13" i="3"/>
  <c r="M13" i="3"/>
  <c r="L13" i="3"/>
  <c r="O12" i="3"/>
  <c r="M12" i="3"/>
  <c r="L12" i="3"/>
  <c r="O11" i="3"/>
  <c r="M11" i="3"/>
  <c r="L11" i="3"/>
  <c r="O10" i="3"/>
  <c r="M10" i="3"/>
  <c r="L10" i="3"/>
  <c r="O9" i="3"/>
  <c r="M9" i="3"/>
  <c r="L9" i="3"/>
  <c r="O8" i="3"/>
  <c r="M8" i="3"/>
  <c r="L8" i="3"/>
  <c r="O7" i="3"/>
  <c r="M7" i="3"/>
  <c r="L7" i="3"/>
  <c r="O6" i="3"/>
  <c r="M6" i="3"/>
  <c r="L6" i="3"/>
  <c r="O5" i="3"/>
  <c r="M5" i="3"/>
  <c r="L5" i="3"/>
  <c r="O4" i="3"/>
  <c r="O21" i="3" s="1"/>
  <c r="M4" i="3"/>
  <c r="L4" i="3"/>
  <c r="M32" i="2"/>
  <c r="L32" i="2"/>
  <c r="O32" i="2" s="1"/>
  <c r="M31" i="2"/>
  <c r="L31" i="2"/>
  <c r="O31" i="2" s="1"/>
  <c r="M30" i="2"/>
  <c r="L30" i="2"/>
  <c r="O30" i="2" s="1"/>
  <c r="M29" i="2"/>
  <c r="L29" i="2"/>
  <c r="O29" i="2" s="1"/>
  <c r="M28" i="2"/>
  <c r="L28" i="2"/>
  <c r="O28" i="2" s="1"/>
  <c r="O27" i="2"/>
  <c r="M27" i="2"/>
  <c r="L27" i="2"/>
  <c r="M26" i="2"/>
  <c r="L26" i="2"/>
  <c r="O26" i="2" s="1"/>
  <c r="M25" i="2"/>
  <c r="L25" i="2"/>
  <c r="O25" i="2" s="1"/>
  <c r="O24" i="2"/>
  <c r="M24" i="2"/>
  <c r="L24" i="2"/>
  <c r="M23" i="2"/>
  <c r="L23" i="2"/>
  <c r="O23" i="2" s="1"/>
  <c r="M22" i="2"/>
  <c r="L22" i="2"/>
  <c r="O22" i="2" s="1"/>
  <c r="M21" i="2"/>
  <c r="L21" i="2"/>
  <c r="O21" i="2" s="1"/>
  <c r="M20" i="2"/>
  <c r="L20" i="2"/>
  <c r="O20" i="2" s="1"/>
  <c r="O19" i="2"/>
  <c r="M19" i="2"/>
  <c r="L19" i="2"/>
  <c r="M18" i="2"/>
  <c r="L18" i="2"/>
  <c r="O18" i="2" s="1"/>
  <c r="M17" i="2"/>
  <c r="L17" i="2"/>
  <c r="O17" i="2" s="1"/>
  <c r="O16" i="2"/>
  <c r="M16" i="2"/>
  <c r="L16" i="2"/>
  <c r="M15" i="2"/>
  <c r="L15" i="2"/>
  <c r="O15" i="2" s="1"/>
  <c r="M14" i="2"/>
  <c r="L14" i="2"/>
  <c r="O14" i="2" s="1"/>
  <c r="M13" i="2"/>
  <c r="L13" i="2"/>
  <c r="O13" i="2" s="1"/>
  <c r="M12" i="2"/>
  <c r="L12" i="2"/>
  <c r="O12" i="2" s="1"/>
  <c r="M11" i="2"/>
  <c r="L11" i="2"/>
  <c r="O11" i="2" s="1"/>
  <c r="M10" i="2"/>
  <c r="L10" i="2"/>
  <c r="O10" i="2" s="1"/>
  <c r="O9" i="2"/>
  <c r="M9" i="2"/>
  <c r="L9" i="2"/>
  <c r="M8" i="2"/>
  <c r="L8" i="2"/>
  <c r="O8" i="2" s="1"/>
  <c r="M7" i="2"/>
  <c r="L7" i="2"/>
  <c r="O7" i="2" s="1"/>
  <c r="M6" i="2"/>
  <c r="L6" i="2"/>
  <c r="O6" i="2" s="1"/>
  <c r="M5" i="2"/>
  <c r="L5" i="2"/>
  <c r="O5" i="2" s="1"/>
  <c r="O4" i="2"/>
  <c r="M4" i="2"/>
  <c r="L4" i="2"/>
  <c r="O9" i="1"/>
  <c r="M9" i="1"/>
  <c r="O8" i="1"/>
  <c r="M8" i="1"/>
  <c r="L8" i="1"/>
  <c r="O7" i="1"/>
  <c r="M7" i="1"/>
  <c r="L7" i="1"/>
  <c r="O6" i="1"/>
  <c r="M6" i="1"/>
  <c r="L6" i="1"/>
  <c r="O5" i="1"/>
  <c r="M5" i="1"/>
  <c r="L5" i="1"/>
  <c r="O4" i="1"/>
  <c r="M4" i="1"/>
  <c r="L4" i="1"/>
  <c r="M33" i="2" l="1"/>
  <c r="O33" i="2"/>
  <c r="O12" i="4"/>
  <c r="M21" i="3"/>
</calcChain>
</file>

<file path=xl/sharedStrings.xml><?xml version="1.0" encoding="utf-8"?>
<sst xmlns="http://schemas.openxmlformats.org/spreadsheetml/2006/main" count="281" uniqueCount="78">
  <si>
    <t>(P1) DZIERŻAWA HOMOGENIZATORA I DENSYTOMETRU Z PROBÓWKAMI</t>
  </si>
  <si>
    <t>LP.</t>
  </si>
  <si>
    <t>Nazwa wykonawcy</t>
  </si>
  <si>
    <t>Indeks produktu u zamawiającego</t>
  </si>
  <si>
    <t>Przedmiot zakupu</t>
  </si>
  <si>
    <t>Indeks produktu u dostawcy- 20 znaków</t>
  </si>
  <si>
    <t>Nazwa produktu u dostawcy - 120 znaków</t>
  </si>
  <si>
    <t>Nazwa producenta</t>
  </si>
  <si>
    <t>Zamawiana jednostka miary</t>
  </si>
  <si>
    <t>Oferowana wielkość opakowania</t>
  </si>
  <si>
    <t>Ilość zamawianych jednostek miary</t>
  </si>
  <si>
    <t>Cena jednostki miary netto [zł]</t>
  </si>
  <si>
    <t>Cena jednostki miary brutto [zł]</t>
  </si>
  <si>
    <t>Wartość netto [zł]</t>
  </si>
  <si>
    <t>VAT %</t>
  </si>
  <si>
    <t>Wartość brutto [zł]</t>
  </si>
  <si>
    <t>312_02_08</t>
  </si>
  <si>
    <t>Probówki jednorazowego użytku bez NaCl pakowane pojedynczo do systemu do homogenizacji</t>
  </si>
  <si>
    <t>szt.</t>
  </si>
  <si>
    <t>Probówki zawierające 0,85% NaCl o pojemności 2 ml, średnica probówek 12 mm</t>
  </si>
  <si>
    <t>Kalibratory do densytometru</t>
  </si>
  <si>
    <t>312_02_23</t>
  </si>
  <si>
    <t>Dzierżawa urządzenia do dyspergowania i homogenizacji</t>
  </si>
  <si>
    <t>mies</t>
  </si>
  <si>
    <t>Dzierżawa densytometru z adapterami na probówki o średnicy 12, 16 i 18 mm</t>
  </si>
  <si>
    <t>Razem</t>
  </si>
  <si>
    <t>(P2) DZIERŻAWA APARATU ORAZ TESTY DO IDENTYFIKACJI I LEKOWRAŻLIWOŚCI</t>
  </si>
  <si>
    <t>Automatyczny test do oznaczania lekooporności bakterii G ujemnych</t>
  </si>
  <si>
    <t>op</t>
  </si>
  <si>
    <t>Automatyczny test do oznaczania lekooporności bakterii G dodatnich</t>
  </si>
  <si>
    <t>MATERIAŁY ZUŻYWALNE</t>
  </si>
  <si>
    <t>Paski z gradientem stężeń na nośniku bibułowym lub plastikowym  do oznaczania wrażliwości na antybiotyki przeciwgrzybicze z określeniem MIC, zgodne z aktualną wersją EUCAST</t>
  </si>
  <si>
    <t>Automatyczny test do identyfikacji bakterii G ujemnych</t>
  </si>
  <si>
    <t>Automatyczny test do identyfikacji bakterii G dodatnich</t>
  </si>
  <si>
    <t>Automatyczny test do identyfikacji bakterii Haemophilnych</t>
  </si>
  <si>
    <t>Automatyczny test do identyfikacji grzybów</t>
  </si>
  <si>
    <t>Automatyczny test do identyfikacji beztlenowców</t>
  </si>
  <si>
    <t>Automatyczny test do oznaczania lekooporności bakterii G ujemnych wielolekoopornych MDRO</t>
  </si>
  <si>
    <t>Automatyczny test do oznaczania lekooporności grzybów</t>
  </si>
  <si>
    <t>Podłoże selektywne chromogenne do identyfikacji CPS</t>
  </si>
  <si>
    <t>Podłoże Granada</t>
  </si>
  <si>
    <t>Podłoże chromogenne do S. aureus</t>
  </si>
  <si>
    <t>Podłoże chromogenne do MRSA</t>
  </si>
  <si>
    <t>Podłoże chromogenne dwudzielne ESBL/VRE</t>
  </si>
  <si>
    <t>Podłoże chromogenne do wykrywania karbapenemaz</t>
  </si>
  <si>
    <t>Test do identyfikacji i lekowrażliwości Mykoplasma Ureaplasma</t>
  </si>
  <si>
    <t>Podłoże do beztlenowców Schaedler + 5% krew barania</t>
  </si>
  <si>
    <t>Podłoże do beztlenowców Schaedler z antybiotykami neomycyna, vankomycyna+ 5% krew barania</t>
  </si>
  <si>
    <t>Agar RPMI do przeprowadzania testów wrażliwości na grzyby i
pleśnie, gotowa pożywka na płytce</t>
  </si>
  <si>
    <t>Dzierżawa  analizatora do identyfikacji i lekowrażliwości</t>
  </si>
  <si>
    <t>(P3) DZIERŻAWA APARATÓW ORAZ BUTELKI DO POSIEWÓW KRWI</t>
  </si>
  <si>
    <t>MATERIAŁY ZUZYWALNE</t>
  </si>
  <si>
    <t>PODŁOŻE TLENOWE PEDIATRYCZNE DO POSIEWU KRWI Z INHIBITOREM
ANTYBIOTYKÓW - op maks. 100 butelek</t>
  </si>
  <si>
    <t>PODŁOŻE BEZTLENOWE / LITYCZNE  Z INHIBITOREM
ANTYBIOTYKÓW DO  POSIWEU KRWI I PŁYNÓW USTROJOWYCH op maks. 100 butelek</t>
  </si>
  <si>
    <t>PODŁOŻE TLENOWE Z INHIBITOREM
ANTYBIOTYKÓW DO  POSIWEU KRWI I PŁYNÓW USTROJOWYCH op maks. 100 butelek</t>
  </si>
  <si>
    <t>PODŁOŻE TLENOWE BEZ INHIBITORA ANTYBIOTYKÓW DO  POSIWEU KRWI I PŁYNÓW USTROJOWYCH op maks. 100 butelek</t>
  </si>
  <si>
    <t>PODŁOŻE BEZTLENOWE  STANDARDOWE  BEZ INHIBITORA ANTYBIOTYKÓW DO  POSIWEU KRWI I PŁYNÓW USTROJOWYCH op maks. 100 butelek</t>
  </si>
  <si>
    <t>Końcówki do przesiewania dodatnich prób krwi</t>
  </si>
  <si>
    <t>Dzierżawa aparatu do barwienia preparatów metodą Grama z możliwością cytowirowania</t>
  </si>
  <si>
    <t>Barwnik do barwienia metodą Grama - Fuksyna</t>
  </si>
  <si>
    <t>Barwnik do barwienia metodą Grama - Jodyna</t>
  </si>
  <si>
    <t>Barwnik do barwienia metodą Grama - Fiolet krystaliczny</t>
  </si>
  <si>
    <t>Dzierżawa aparatu do hodowli posiewów krwi</t>
  </si>
  <si>
    <t>(P4) DZIERŻAWA APARATU DO PANELOWYCH BADAŃ GENETYCZNYCH</t>
  </si>
  <si>
    <t>"Panel do wykrywania patogenów zakażeń krwi i genów oporności na antybiotyki z dodatnich hodowli (butelek krwi)
Bakterie najczęściej powodujące zakażenie krwi G (+)( np.: E. faecalis, E. faecium, Listeria monocytogenes, Staphylococcus lugdunensis, Staphylococcus epidemidis, Staphylococcus aureus) , G (-) ( np. Stenotrophomonas maltophilia, Klebsiella aerogenes, Proteus, Salmonella, Bacteroides fragilis), niefermentujące, grzyby drożdżopodobne (np. Candida albicans, C. auris, Cryptococcus neoformans/gatti) i geny oporności: mecA/C, MREJ, vanA/B, KPC, NDM, VIM, IPM, OXA-48, mcr-1, CTX-M.
"</t>
  </si>
  <si>
    <t>Panel do wykrywania bakterii typowych i atypowych, wirusów i genów oporności na antybiotyki z dolnych dróg oddechowych (materiał: plwocina, BAL): wykrywający najczęściej powodujące infekcje bakterie G (+), G (-), niefermentujące i atypowe wirusy oraz geny oporności na antybiotyki. Kompleks Acinetobacter calcoaceticus-baumannii, Kompleks Enterobacter cloacae, Escherichia coli, Haemophilus influenzae, Klebsiella aerogenes, Klebsiella oxytoca, Grupa Klebsiella pneumoniae, Moraxella catarrhalis, Proteus spp., Pseudomonas aeruginosa, Serratia marcescens, Staphylococcus aureus, Streptococcus agalactiae, Streptococcus pneumonia, Streptococcus pyogenes, Chlamydia pneumoniae, Legionella pneumophila, Mycoplasma pneumoniae, Adenowirus, Koronawirus, Ludzki metapneumowirus, Ludzki rinowirus/enterowirus, Wirus grypy typu A, Wirus grypy typu B, Wirus paragrypy, Syncytialny wirus oddechowy, Middle East Respiratory Syndrome Coronavirus (MERS-CoV), geny oporności na antybiotyki - oporność na metycylinę: mecA/C i MREJ; karbapenemazy: KPC, NDM, Oxa-48-like, VIM, IMP; ESBL: CTX-M.</t>
  </si>
  <si>
    <t>Panel do wyrywania zakażeń z płynu stawowego: Anaerococcus prevotii, Clostridium perfingens, Cutibacterium avidum/granulosum, Enterococcus faecium, Enterococcus faecalis, Finegoldia magna, Parvimonas micra, Peptoniphilus, Peptostreptococcus anaerobius, Staphylococcus aureus, Staphylococcus lundgunesis, Staphylococcus spp., Streptococcus agalactiae, Streptococcus pyogenes, Streptococcus pneumoniae, Bacteroides fragilis, Citrobacter, Enterobacter colacae complex, Escherichia coli, Haemophilus influenzae, Kingella kingae, Klebsiella aerogenes, Klebsiella pneumoniae group, Morganella morganii, Neisseria gonorrhoeae, Proteus spp., Pseudomonas aeruginosa, Salmonella spp., Serratia marcescens, Candida spp., Candida albicans oraz wykrywania genów oporności: IMP, KPC, NDM, OXA-48-like, VIM, CTX-M, mecA/C, MREJ, vanA/B</t>
  </si>
  <si>
    <t>Panel do wykrywania bakterii atypowych i wirusów z górnych dróg oddechowych (wymaz z nosogardzieli): wykrywający Adenowirus, Koronarowirusy 229E, HKU1, OC43,NL63, Koronawirus bliskowschodniego zespołu niewydolności oddechowej (MERS-CoV), Wirusy grypy typu A, AH1, AH3, AH1-2009, Wirus grypy typu B, Wirusy paragrypy 1, 2, 3, 4, Ludzki metapneumowiurs, Syncytialny wirus oddechowy, Ludzki rinowirus/enterowirus, Chlamydophila pneumoniae, Mycoplasma Pneumoniae, Bordetella pertusis, Bordetella parapertussis, Severe Acute Respiratory Syndrome Coronavirus 2 SARS-CoV-2.</t>
  </si>
  <si>
    <t>Panel do  diagnostyki  detekcyjnej  bakterii, wirusów i pasożytów jelitowych: bakterie, pasożyty, wirusy – najczęściej powodujące zakażenie układu pokarmowego Campylobacter (jejuni, coli i upsaliensis), Clostridium difficile (toxin A/B), Plesiomonas shigelloides, Salmonella, Yersinia enterocolitica, Vibrio (parahaemolyticus, vulnificus i cholerae), Vibrio cholerae, Szczepy biegunkogenne E. coli/Shigella, Szczepy enteroagregacyjne E. coli (EAEC), Szczepy enteropatogenne E. coli (EPEC), Szczepy enterotoksyczne E. coli (ETEC) 1t/st, Szczepy E. Coli wytwarzające toksyny typu Shiga (STEC) stx1/stx2, E. coli O157, Shigella/Szczepy enteroinwazyjne E. coli (EIEC), Cryptosporidium, Cyclospora cayetanensis, Entamoeba histolytica, Giardia lambia, Adenowirus F40/41, Astrowirus, Norowirus GI/GII, Rotawirus A, Sapowirus (I, II, IV IV)</t>
  </si>
  <si>
    <t>Panel do wykrywania zakażeń OUN:  Escherichia coli K1, Haemophilus influenzae, Listeria monocytogenes, Neisseria meningitidis, Streptococcus agalactiae, Streptococcus pneumoniae, Wirus cytomegalii (CMV), Enterowirus, Wirus opryszczki pospolitej typu 1 (HSV-1), Wirus opryszczki pospolitej typu 2 (HSV-2), Ludzki herpeswirus typu 6 (HHV-6), Ludzki parechowirus, Wirus ospy wietrznej i półpaśca (VZV), Cryptoccocus neoformans/Gatti</t>
  </si>
  <si>
    <t>Dzierżawa automatycznego aparatu z systemem zamkniętym real time PCR (Nested Multipleks PCR)</t>
  </si>
  <si>
    <t>Panel do diagnostyki zakażeń tropikalnych: Chikungunya, Denga (serotypy 1,2,3,4)Leptospira spp., Plasmodium falciparum, Plasmodium vivax/ovale</t>
  </si>
  <si>
    <t>op.</t>
  </si>
  <si>
    <r>
      <t xml:space="preserve">Automatyczny test do oznaczania lekooporności bakterii G dodatnich* </t>
    </r>
    <r>
      <rPr>
        <b/>
        <u/>
        <sz val="11"/>
        <color rgb="FFFF0000"/>
        <rFont val="Calibri"/>
        <family val="2"/>
        <charset val="238"/>
      </rPr>
      <t>(dalsze informacje do wpisania w Arkuszu- Informacje dodatkowe)</t>
    </r>
  </si>
  <si>
    <r>
      <t xml:space="preserve">Paski z gradientem stężeń na nośniku bibułowym lub plastikowym  do oznaczania wrażliwości na antybiotyki przeciwgrzybicze z określeniem MIC, zgodne z aktualną wersją EUCAST* </t>
    </r>
    <r>
      <rPr>
        <b/>
        <u/>
        <sz val="11"/>
        <color rgb="FFFF0000"/>
        <rFont val="Calibri"/>
        <family val="2"/>
        <charset val="238"/>
      </rPr>
      <t>(dalsze informacje do wpisania w Arkuszu- Informacje dodatkowe)</t>
    </r>
  </si>
  <si>
    <t>Uwaga. w poz. Nr od 4 do 11 należy określić nazwę  oferowanych materiałów zużywalnych oraz  ich ilości niezbędne na cały okres trwania zamówienia, a także dokonać ich wyceny. Ryzyko i konsekwencje niedoszacowania ilości materiałów zużywalnych ponosi w całości Wykonawca.</t>
  </si>
  <si>
    <t>Uwaga. w poz. Nr od 48 do 53 należy określić nazwę  oferowanych materiałów zużywalnych oraz  ich ilości niezbędne na cały okres trwania zamówienia, a także dokonać ich wyceny. Ryzyko i konsekwencje niedoszacowania ilości materiałów zużywalnych ponosi w całości Wykonawca.</t>
  </si>
  <si>
    <r>
      <t xml:space="preserve">Automatyczny test do oznaczania lekooporności bakterii G ujemnych* </t>
    </r>
    <r>
      <rPr>
        <b/>
        <u/>
        <sz val="11"/>
        <color rgb="FFFF0000"/>
        <rFont val="Calibri"/>
        <family val="2"/>
        <charset val="238"/>
      </rPr>
      <t>(dalsze informacje do wpisania w Arkuszu- Informacje dodatkowe)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</si>
</sst>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_-"/>
  </numFmts>
  <fonts count="5" x14ac:knownFonts="1">
    <font>
      <sz val="11"/>
      <color rgb="FF000000"/>
      <name val="Calibri"/>
    </font>
    <font>
      <b/>
      <sz val="14"/>
      <color rgb="FF000000"/>
      <name val="Calibri"/>
    </font>
    <font>
      <b/>
      <sz val="11"/>
      <color rgb="FF000000"/>
      <name val="Calibri"/>
    </font>
    <font>
      <sz val="11"/>
      <color rgb="FF000000"/>
      <name val="Calibri"/>
      <family val="2"/>
      <charset val="238"/>
    </font>
    <font>
      <b/>
      <u/>
      <sz val="11"/>
      <color rgb="FFFF0000"/>
      <name val="Calibri"/>
      <family val="2"/>
      <charset val="238"/>
    </font>
  </fonts>
  <fills count="3">
    <fill>
      <patternFill patternType="none"/>
    </fill>
    <fill>
      <patternFill patternType="gray125"/>
    </fill>
    <fill>
      <patternFill patternType="solid">
        <fgColor rgb="FFDDD9C4"/>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5">
    <xf numFmtId="0" fontId="0" fillId="0" borderId="0" xfId="0"/>
    <xf numFmtId="0" fontId="1" fillId="0" borderId="0" xfId="0" applyFont="1" applyAlignment="1">
      <alignment horizontal="centerContinuous"/>
    </xf>
    <xf numFmtId="0" fontId="2" fillId="2" borderId="1" xfId="0" applyFont="1" applyFill="1" applyBorder="1" applyAlignment="1">
      <alignment horizontal="centerContinuous" wrapText="1"/>
    </xf>
    <xf numFmtId="0" fontId="0" fillId="0" borderId="1" xfId="0" applyBorder="1" applyAlignment="1">
      <alignment horizontal="centerContinuous"/>
    </xf>
    <xf numFmtId="1" fontId="2" fillId="2" borderId="1" xfId="0" applyNumberFormat="1" applyFont="1" applyFill="1" applyBorder="1" applyAlignment="1">
      <alignment horizontal="centerContinuous" wrapText="1"/>
    </xf>
    <xf numFmtId="1" fontId="0" fillId="0" borderId="1" xfId="0" applyNumberFormat="1" applyBorder="1" applyAlignment="1">
      <alignment horizontal="centerContinuous"/>
    </xf>
    <xf numFmtId="1" fontId="0" fillId="0" borderId="0" xfId="0" applyNumberFormat="1"/>
    <xf numFmtId="0" fontId="0" fillId="0" borderId="1" xfId="0" applyBorder="1" applyAlignment="1" applyProtection="1">
      <alignment horizontal="center"/>
      <protection locked="0"/>
    </xf>
    <xf numFmtId="164" fontId="0" fillId="0" borderId="1" xfId="0" applyNumberFormat="1" applyBorder="1" applyAlignment="1">
      <alignment horizontal="center"/>
    </xf>
    <xf numFmtId="164" fontId="0" fillId="0" borderId="1" xfId="0" applyNumberFormat="1" applyBorder="1" applyAlignment="1" applyProtection="1">
      <alignment horizontal="center"/>
      <protection locked="0"/>
    </xf>
    <xf numFmtId="1" fontId="0" fillId="0" borderId="1" xfId="0" applyNumberFormat="1" applyBorder="1" applyAlignment="1" applyProtection="1">
      <alignment horizontal="center"/>
      <protection locked="0"/>
    </xf>
    <xf numFmtId="0" fontId="0" fillId="0" borderId="1" xfId="0" applyBorder="1" applyAlignment="1" applyProtection="1">
      <alignment horizontal="left" vertical="top" wrapText="1"/>
      <protection locked="0"/>
    </xf>
    <xf numFmtId="0" fontId="0" fillId="0" borderId="0" xfId="0" applyAlignment="1">
      <alignment horizontal="centerContinuous"/>
    </xf>
    <xf numFmtId="0" fontId="3" fillId="0" borderId="1" xfId="0" applyFont="1" applyBorder="1" applyAlignment="1" applyProtection="1">
      <alignment horizontal="left" vertical="top" wrapText="1"/>
      <protection locked="0"/>
    </xf>
    <xf numFmtId="0" fontId="3" fillId="0" borderId="0" xfId="0" applyFont="1" applyAlignment="1">
      <alignment vertical="center"/>
    </xf>
  </cellXfs>
  <cellStyles count="1">
    <cellStyle name="Normalny" xfId="0" builtinId="0"/>
  </cellStyles>
  <dxfs count="0"/>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9"/>
  <sheetViews>
    <sheetView workbookViewId="0">
      <selection activeCell="D8" sqref="D8"/>
    </sheetView>
  </sheetViews>
  <sheetFormatPr defaultRowHeight="15" x14ac:dyDescent="0.25"/>
  <cols>
    <col min="1" max="1" width="4.42578125" customWidth="1"/>
    <col min="2" max="2" width="15.7109375" customWidth="1"/>
    <col min="3" max="3" width="13.42578125" customWidth="1"/>
    <col min="4" max="4" width="58.42578125" customWidth="1"/>
    <col min="5" max="5" width="22.42578125" customWidth="1"/>
    <col min="6" max="6" width="27" customWidth="1"/>
    <col min="7" max="10" width="13.42578125" customWidth="1"/>
    <col min="11" max="12" width="15.7109375" customWidth="1"/>
    <col min="13" max="13" width="13.42578125" customWidth="1"/>
    <col min="14" max="14" width="9" style="6" customWidth="1"/>
    <col min="15" max="15" width="18" customWidth="1"/>
  </cols>
  <sheetData>
    <row r="1" spans="1:16" ht="18.75" x14ac:dyDescent="0.3">
      <c r="F1" s="1" t="s">
        <v>0</v>
      </c>
    </row>
    <row r="2" spans="1:16" ht="60" x14ac:dyDescent="0.25">
      <c r="A2" s="2" t="s">
        <v>1</v>
      </c>
      <c r="B2" s="2" t="s">
        <v>2</v>
      </c>
      <c r="C2" s="2" t="s">
        <v>3</v>
      </c>
      <c r="D2" s="2" t="s">
        <v>4</v>
      </c>
      <c r="E2" s="2" t="s">
        <v>5</v>
      </c>
      <c r="F2" s="2" t="s">
        <v>6</v>
      </c>
      <c r="G2" s="2" t="s">
        <v>7</v>
      </c>
      <c r="H2" s="2" t="s">
        <v>8</v>
      </c>
      <c r="I2" s="2" t="s">
        <v>9</v>
      </c>
      <c r="J2" s="2" t="s">
        <v>10</v>
      </c>
      <c r="K2" s="2" t="s">
        <v>11</v>
      </c>
      <c r="L2" s="2" t="s">
        <v>12</v>
      </c>
      <c r="M2" s="2" t="s">
        <v>13</v>
      </c>
      <c r="N2" s="4" t="s">
        <v>14</v>
      </c>
      <c r="O2" s="2" t="s">
        <v>15</v>
      </c>
    </row>
    <row r="3" spans="1:16" x14ac:dyDescent="0.25">
      <c r="A3" s="3">
        <v>1</v>
      </c>
      <c r="B3" s="3">
        <v>2</v>
      </c>
      <c r="C3" s="3">
        <v>3</v>
      </c>
      <c r="D3" s="3">
        <v>4</v>
      </c>
      <c r="E3" s="3">
        <v>5</v>
      </c>
      <c r="F3" s="3">
        <v>6</v>
      </c>
      <c r="G3" s="3">
        <v>7</v>
      </c>
      <c r="H3" s="3">
        <v>8</v>
      </c>
      <c r="I3" s="3">
        <v>9</v>
      </c>
      <c r="J3" s="3">
        <v>10</v>
      </c>
      <c r="K3" s="3">
        <v>11</v>
      </c>
      <c r="L3" s="3">
        <v>12</v>
      </c>
      <c r="M3" s="3">
        <v>13</v>
      </c>
      <c r="N3" s="5">
        <v>14</v>
      </c>
      <c r="O3" s="3">
        <v>15</v>
      </c>
    </row>
    <row r="4" spans="1:16" ht="30" x14ac:dyDescent="0.25">
      <c r="A4" s="7">
        <v>1</v>
      </c>
      <c r="B4" s="11"/>
      <c r="C4" s="7" t="s">
        <v>16</v>
      </c>
      <c r="D4" s="11" t="s">
        <v>17</v>
      </c>
      <c r="E4" s="11"/>
      <c r="F4" s="11"/>
      <c r="G4" s="11"/>
      <c r="H4" s="7" t="s">
        <v>18</v>
      </c>
      <c r="I4" s="7"/>
      <c r="J4" s="9">
        <v>400</v>
      </c>
      <c r="K4" s="9"/>
      <c r="L4" s="8">
        <f>ROUND(K4*((100+N4)/100), 2)</f>
        <v>0</v>
      </c>
      <c r="M4" s="8">
        <f>J4*K4</f>
        <v>0</v>
      </c>
      <c r="N4" s="10"/>
      <c r="O4" s="8">
        <f>J4*L4</f>
        <v>0</v>
      </c>
    </row>
    <row r="5" spans="1:16" ht="30" x14ac:dyDescent="0.25">
      <c r="A5" s="7">
        <v>2</v>
      </c>
      <c r="B5" s="11"/>
      <c r="C5" s="7" t="s">
        <v>16</v>
      </c>
      <c r="D5" s="11" t="s">
        <v>19</v>
      </c>
      <c r="E5" s="11"/>
      <c r="F5" s="11"/>
      <c r="G5" s="11"/>
      <c r="H5" s="7" t="s">
        <v>18</v>
      </c>
      <c r="I5" s="7"/>
      <c r="J5" s="9">
        <v>14400</v>
      </c>
      <c r="K5" s="9"/>
      <c r="L5" s="8">
        <f>ROUND(K5*((100+N5)/100), 2)</f>
        <v>0</v>
      </c>
      <c r="M5" s="8">
        <f>J5*K5</f>
        <v>0</v>
      </c>
      <c r="N5" s="10"/>
      <c r="O5" s="8">
        <f>J5*L5</f>
        <v>0</v>
      </c>
    </row>
    <row r="6" spans="1:16" x14ac:dyDescent="0.25">
      <c r="A6" s="7">
        <v>3</v>
      </c>
      <c r="B6" s="11"/>
      <c r="C6" s="7" t="s">
        <v>16</v>
      </c>
      <c r="D6" s="11" t="s">
        <v>20</v>
      </c>
      <c r="E6" s="11"/>
      <c r="F6" s="11"/>
      <c r="G6" s="11"/>
      <c r="H6" s="7" t="s">
        <v>18</v>
      </c>
      <c r="I6" s="7"/>
      <c r="J6" s="9">
        <v>4</v>
      </c>
      <c r="K6" s="9"/>
      <c r="L6" s="8">
        <f>ROUND(K6*((100+N6)/100), 2)</f>
        <v>0</v>
      </c>
      <c r="M6" s="8">
        <f>J6*K6</f>
        <v>0</v>
      </c>
      <c r="N6" s="10"/>
      <c r="O6" s="8">
        <f>J6*L6</f>
        <v>0</v>
      </c>
    </row>
    <row r="7" spans="1:16" x14ac:dyDescent="0.25">
      <c r="A7" s="7">
        <v>4</v>
      </c>
      <c r="B7" s="11"/>
      <c r="C7" s="7" t="s">
        <v>21</v>
      </c>
      <c r="D7" s="11" t="s">
        <v>22</v>
      </c>
      <c r="E7" s="11"/>
      <c r="F7" s="11"/>
      <c r="G7" s="11"/>
      <c r="H7" s="7" t="s">
        <v>23</v>
      </c>
      <c r="I7" s="7"/>
      <c r="J7" s="9">
        <v>48</v>
      </c>
      <c r="K7" s="9"/>
      <c r="L7" s="8">
        <f>ROUND(K7*((100+N7)/100), 2)</f>
        <v>0</v>
      </c>
      <c r="M7" s="8">
        <f>J7*K7</f>
        <v>0</v>
      </c>
      <c r="N7" s="10"/>
      <c r="O7" s="8">
        <f>J7*L7</f>
        <v>0</v>
      </c>
    </row>
    <row r="8" spans="1:16" ht="30" x14ac:dyDescent="0.25">
      <c r="A8" s="7">
        <v>5</v>
      </c>
      <c r="B8" s="11"/>
      <c r="C8" s="7" t="s">
        <v>21</v>
      </c>
      <c r="D8" s="11" t="s">
        <v>24</v>
      </c>
      <c r="E8" s="11"/>
      <c r="F8" s="11"/>
      <c r="G8" s="11"/>
      <c r="H8" s="7" t="s">
        <v>23</v>
      </c>
      <c r="I8" s="7"/>
      <c r="J8" s="9">
        <v>48</v>
      </c>
      <c r="K8" s="9"/>
      <c r="L8" s="8">
        <f>ROUND(K8*((100+N8)/100), 2)</f>
        <v>0</v>
      </c>
      <c r="M8" s="8">
        <f>J8*K8</f>
        <v>0</v>
      </c>
      <c r="N8" s="10"/>
      <c r="O8" s="8">
        <f>J8*L8</f>
        <v>0</v>
      </c>
    </row>
    <row r="9" spans="1:16" x14ac:dyDescent="0.25">
      <c r="I9" t="s">
        <v>25</v>
      </c>
      <c r="J9" s="8"/>
      <c r="K9" s="8"/>
      <c r="L9" s="8"/>
      <c r="M9" s="8">
        <f>SUM(M4:M8)</f>
        <v>0</v>
      </c>
      <c r="N9" s="8"/>
      <c r="O9" s="8">
        <f>SUM(O4:O8)</f>
        <v>0</v>
      </c>
      <c r="P9" s="12"/>
    </row>
  </sheetData>
  <sheetProtection sheet="1"/>
  <pageMargins left="0.7" right="0.7" top="0.75" bottom="0.75" header="0.3" footer="0.3"/>
  <pageSetup paperSize="9" scale="47"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36"/>
  <sheetViews>
    <sheetView tabSelected="1" topLeftCell="C19" zoomScaleNormal="100" workbookViewId="0">
      <selection activeCell="D19" sqref="D19"/>
    </sheetView>
  </sheetViews>
  <sheetFormatPr defaultRowHeight="15" x14ac:dyDescent="0.25"/>
  <cols>
    <col min="1" max="1" width="4.42578125" customWidth="1"/>
    <col min="2" max="2" width="15.7109375" customWidth="1"/>
    <col min="3" max="3" width="13.42578125" customWidth="1"/>
    <col min="4" max="4" width="58.42578125" customWidth="1"/>
    <col min="5" max="5" width="22.42578125" customWidth="1"/>
    <col min="6" max="6" width="27" customWidth="1"/>
    <col min="7" max="10" width="13.42578125" customWidth="1"/>
    <col min="11" max="12" width="15.7109375" customWidth="1"/>
    <col min="13" max="13" width="13.42578125" customWidth="1"/>
    <col min="14" max="14" width="9" style="6" customWidth="1"/>
    <col min="15" max="15" width="18" customWidth="1"/>
  </cols>
  <sheetData>
    <row r="1" spans="1:15" ht="18.75" x14ac:dyDescent="0.3">
      <c r="F1" s="1" t="s">
        <v>26</v>
      </c>
    </row>
    <row r="2" spans="1:15" ht="60" x14ac:dyDescent="0.25">
      <c r="A2" s="2" t="s">
        <v>1</v>
      </c>
      <c r="B2" s="2" t="s">
        <v>2</v>
      </c>
      <c r="C2" s="2" t="s">
        <v>3</v>
      </c>
      <c r="D2" s="2" t="s">
        <v>4</v>
      </c>
      <c r="E2" s="2" t="s">
        <v>5</v>
      </c>
      <c r="F2" s="2" t="s">
        <v>6</v>
      </c>
      <c r="G2" s="2" t="s">
        <v>7</v>
      </c>
      <c r="H2" s="2" t="s">
        <v>8</v>
      </c>
      <c r="I2" s="2" t="s">
        <v>9</v>
      </c>
      <c r="J2" s="2" t="s">
        <v>10</v>
      </c>
      <c r="K2" s="2" t="s">
        <v>11</v>
      </c>
      <c r="L2" s="2" t="s">
        <v>12</v>
      </c>
      <c r="M2" s="2" t="s">
        <v>13</v>
      </c>
      <c r="N2" s="4" t="s">
        <v>14</v>
      </c>
      <c r="O2" s="2" t="s">
        <v>15</v>
      </c>
    </row>
    <row r="3" spans="1:15" x14ac:dyDescent="0.25">
      <c r="A3" s="3">
        <v>1</v>
      </c>
      <c r="B3" s="3">
        <v>2</v>
      </c>
      <c r="C3" s="3">
        <v>3</v>
      </c>
      <c r="D3" s="3">
        <v>4</v>
      </c>
      <c r="E3" s="3">
        <v>5</v>
      </c>
      <c r="F3" s="3">
        <v>6</v>
      </c>
      <c r="G3" s="3">
        <v>7</v>
      </c>
      <c r="H3" s="3">
        <v>8</v>
      </c>
      <c r="I3" s="3">
        <v>9</v>
      </c>
      <c r="J3" s="3">
        <v>10</v>
      </c>
      <c r="K3" s="3">
        <v>11</v>
      </c>
      <c r="L3" s="3">
        <v>12</v>
      </c>
      <c r="M3" s="3">
        <v>13</v>
      </c>
      <c r="N3" s="5">
        <v>14</v>
      </c>
      <c r="O3" s="3">
        <v>15</v>
      </c>
    </row>
    <row r="4" spans="1:15" x14ac:dyDescent="0.25">
      <c r="A4" s="7">
        <v>10</v>
      </c>
      <c r="B4" s="11"/>
      <c r="C4" s="7" t="s">
        <v>21</v>
      </c>
      <c r="D4" s="11" t="s">
        <v>30</v>
      </c>
      <c r="E4" s="11"/>
      <c r="F4" s="11"/>
      <c r="G4" s="11"/>
      <c r="H4" s="7" t="s">
        <v>28</v>
      </c>
      <c r="I4" s="7"/>
      <c r="J4" s="9">
        <v>0</v>
      </c>
      <c r="K4" s="9"/>
      <c r="L4" s="8">
        <f t="shared" ref="L4:L32" si="0">ROUND(K4*((100+N4)/100), 2)</f>
        <v>0</v>
      </c>
      <c r="M4" s="8">
        <f t="shared" ref="M4:M32" si="1">J4*K4</f>
        <v>0</v>
      </c>
      <c r="N4" s="10"/>
      <c r="O4" s="8">
        <f t="shared" ref="O4:O32" si="2">J4*L4</f>
        <v>0</v>
      </c>
    </row>
    <row r="5" spans="1:15" x14ac:dyDescent="0.25">
      <c r="A5" s="7">
        <v>11</v>
      </c>
      <c r="B5" s="11"/>
      <c r="C5" s="7" t="s">
        <v>21</v>
      </c>
      <c r="D5" s="11" t="s">
        <v>30</v>
      </c>
      <c r="E5" s="11"/>
      <c r="F5" s="11"/>
      <c r="G5" s="11"/>
      <c r="H5" s="7" t="s">
        <v>28</v>
      </c>
      <c r="I5" s="7"/>
      <c r="J5" s="9">
        <v>0</v>
      </c>
      <c r="K5" s="9"/>
      <c r="L5" s="8">
        <f t="shared" si="0"/>
        <v>0</v>
      </c>
      <c r="M5" s="8">
        <f t="shared" si="1"/>
        <v>0</v>
      </c>
      <c r="N5" s="10"/>
      <c r="O5" s="8">
        <f t="shared" si="2"/>
        <v>0</v>
      </c>
    </row>
    <row r="6" spans="1:15" x14ac:dyDescent="0.25">
      <c r="A6" s="7">
        <v>12</v>
      </c>
      <c r="B6" s="11"/>
      <c r="C6" s="7" t="s">
        <v>21</v>
      </c>
      <c r="D6" s="11" t="s">
        <v>30</v>
      </c>
      <c r="E6" s="11"/>
      <c r="F6" s="11"/>
      <c r="G6" s="11"/>
      <c r="H6" s="7" t="s">
        <v>28</v>
      </c>
      <c r="I6" s="7"/>
      <c r="J6" s="9">
        <v>0</v>
      </c>
      <c r="K6" s="9"/>
      <c r="L6" s="8">
        <f t="shared" si="0"/>
        <v>0</v>
      </c>
      <c r="M6" s="8">
        <f t="shared" si="1"/>
        <v>0</v>
      </c>
      <c r="N6" s="10"/>
      <c r="O6" s="8">
        <f t="shared" si="2"/>
        <v>0</v>
      </c>
    </row>
    <row r="7" spans="1:15" x14ac:dyDescent="0.25">
      <c r="A7" s="7">
        <v>13</v>
      </c>
      <c r="B7" s="11"/>
      <c r="C7" s="7" t="s">
        <v>21</v>
      </c>
      <c r="D7" s="11" t="s">
        <v>30</v>
      </c>
      <c r="E7" s="11"/>
      <c r="F7" s="11"/>
      <c r="G7" s="11"/>
      <c r="H7" s="7" t="s">
        <v>28</v>
      </c>
      <c r="I7" s="7"/>
      <c r="J7" s="9">
        <v>0</v>
      </c>
      <c r="K7" s="9"/>
      <c r="L7" s="8">
        <f t="shared" si="0"/>
        <v>0</v>
      </c>
      <c r="M7" s="8">
        <f t="shared" si="1"/>
        <v>0</v>
      </c>
      <c r="N7" s="10"/>
      <c r="O7" s="8">
        <f t="shared" si="2"/>
        <v>0</v>
      </c>
    </row>
    <row r="8" spans="1:15" x14ac:dyDescent="0.25">
      <c r="A8" s="7">
        <v>14</v>
      </c>
      <c r="B8" s="11"/>
      <c r="C8" s="7" t="s">
        <v>21</v>
      </c>
      <c r="D8" s="11" t="s">
        <v>30</v>
      </c>
      <c r="E8" s="11"/>
      <c r="F8" s="11"/>
      <c r="G8" s="11"/>
      <c r="H8" s="7" t="s">
        <v>28</v>
      </c>
      <c r="I8" s="7"/>
      <c r="J8" s="9">
        <v>0</v>
      </c>
      <c r="K8" s="9"/>
      <c r="L8" s="8">
        <f t="shared" si="0"/>
        <v>0</v>
      </c>
      <c r="M8" s="8">
        <f t="shared" si="1"/>
        <v>0</v>
      </c>
      <c r="N8" s="10"/>
      <c r="O8" s="8">
        <f t="shared" si="2"/>
        <v>0</v>
      </c>
    </row>
    <row r="9" spans="1:15" x14ac:dyDescent="0.25">
      <c r="A9" s="7">
        <v>15</v>
      </c>
      <c r="B9" s="11"/>
      <c r="C9" s="7" t="s">
        <v>21</v>
      </c>
      <c r="D9" s="11" t="s">
        <v>30</v>
      </c>
      <c r="E9" s="11"/>
      <c r="F9" s="11"/>
      <c r="G9" s="11"/>
      <c r="H9" s="7" t="s">
        <v>28</v>
      </c>
      <c r="I9" s="7"/>
      <c r="J9" s="9">
        <v>0</v>
      </c>
      <c r="K9" s="9"/>
      <c r="L9" s="8">
        <f t="shared" si="0"/>
        <v>0</v>
      </c>
      <c r="M9" s="8">
        <f t="shared" si="1"/>
        <v>0</v>
      </c>
      <c r="N9" s="10"/>
      <c r="O9" s="8">
        <f t="shared" si="2"/>
        <v>0</v>
      </c>
    </row>
    <row r="10" spans="1:15" x14ac:dyDescent="0.25">
      <c r="A10" s="7">
        <v>16</v>
      </c>
      <c r="B10" s="11"/>
      <c r="C10" s="7" t="s">
        <v>21</v>
      </c>
      <c r="D10" s="11" t="s">
        <v>30</v>
      </c>
      <c r="E10" s="11"/>
      <c r="F10" s="11"/>
      <c r="G10" s="11"/>
      <c r="H10" s="7" t="s">
        <v>28</v>
      </c>
      <c r="I10" s="7"/>
      <c r="J10" s="9">
        <v>0</v>
      </c>
      <c r="K10" s="9"/>
      <c r="L10" s="8">
        <f t="shared" si="0"/>
        <v>0</v>
      </c>
      <c r="M10" s="8">
        <f t="shared" si="1"/>
        <v>0</v>
      </c>
      <c r="N10" s="10"/>
      <c r="O10" s="8">
        <f t="shared" si="2"/>
        <v>0</v>
      </c>
    </row>
    <row r="11" spans="1:15" x14ac:dyDescent="0.25">
      <c r="A11" s="7">
        <v>17</v>
      </c>
      <c r="B11" s="11"/>
      <c r="C11" s="7" t="s">
        <v>21</v>
      </c>
      <c r="D11" s="11" t="s">
        <v>30</v>
      </c>
      <c r="E11" s="11"/>
      <c r="F11" s="11"/>
      <c r="G11" s="11"/>
      <c r="H11" s="7" t="s">
        <v>28</v>
      </c>
      <c r="I11" s="7"/>
      <c r="J11" s="9">
        <v>0</v>
      </c>
      <c r="K11" s="9"/>
      <c r="L11" s="8">
        <f t="shared" si="0"/>
        <v>0</v>
      </c>
      <c r="M11" s="8">
        <f t="shared" si="1"/>
        <v>0</v>
      </c>
      <c r="N11" s="10"/>
      <c r="O11" s="8">
        <f t="shared" si="2"/>
        <v>0</v>
      </c>
    </row>
    <row r="12" spans="1:15" x14ac:dyDescent="0.25">
      <c r="A12" s="7">
        <v>27</v>
      </c>
      <c r="B12" s="11"/>
      <c r="C12" s="7" t="s">
        <v>16</v>
      </c>
      <c r="D12" s="11" t="s">
        <v>32</v>
      </c>
      <c r="E12" s="11"/>
      <c r="F12" s="11"/>
      <c r="G12" s="11"/>
      <c r="H12" s="7" t="s">
        <v>18</v>
      </c>
      <c r="I12" s="7"/>
      <c r="J12" s="9">
        <v>1500</v>
      </c>
      <c r="K12" s="9"/>
      <c r="L12" s="8">
        <f t="shared" si="0"/>
        <v>0</v>
      </c>
      <c r="M12" s="8">
        <f t="shared" si="1"/>
        <v>0</v>
      </c>
      <c r="N12" s="10"/>
      <c r="O12" s="8">
        <f t="shared" si="2"/>
        <v>0</v>
      </c>
    </row>
    <row r="13" spans="1:15" x14ac:dyDescent="0.25">
      <c r="A13" s="7">
        <v>28</v>
      </c>
      <c r="B13" s="11"/>
      <c r="C13" s="7" t="s">
        <v>16</v>
      </c>
      <c r="D13" s="11" t="s">
        <v>33</v>
      </c>
      <c r="E13" s="11"/>
      <c r="F13" s="11"/>
      <c r="G13" s="11"/>
      <c r="H13" s="7" t="s">
        <v>18</v>
      </c>
      <c r="I13" s="7"/>
      <c r="J13" s="9">
        <v>800</v>
      </c>
      <c r="K13" s="9"/>
      <c r="L13" s="8">
        <f t="shared" si="0"/>
        <v>0</v>
      </c>
      <c r="M13" s="8">
        <f t="shared" si="1"/>
        <v>0</v>
      </c>
      <c r="N13" s="10"/>
      <c r="O13" s="8">
        <f t="shared" si="2"/>
        <v>0</v>
      </c>
    </row>
    <row r="14" spans="1:15" x14ac:dyDescent="0.25">
      <c r="A14" s="7">
        <v>29</v>
      </c>
      <c r="B14" s="11"/>
      <c r="C14" s="7" t="s">
        <v>16</v>
      </c>
      <c r="D14" s="11" t="s">
        <v>34</v>
      </c>
      <c r="E14" s="11"/>
      <c r="F14" s="11"/>
      <c r="G14" s="11"/>
      <c r="H14" s="7" t="s">
        <v>18</v>
      </c>
      <c r="I14" s="7"/>
      <c r="J14" s="9">
        <v>80</v>
      </c>
      <c r="K14" s="9"/>
      <c r="L14" s="8">
        <f t="shared" si="0"/>
        <v>0</v>
      </c>
      <c r="M14" s="8">
        <f t="shared" si="1"/>
        <v>0</v>
      </c>
      <c r="N14" s="10"/>
      <c r="O14" s="8">
        <f t="shared" si="2"/>
        <v>0</v>
      </c>
    </row>
    <row r="15" spans="1:15" x14ac:dyDescent="0.25">
      <c r="A15" s="7">
        <v>30</v>
      </c>
      <c r="B15" s="11"/>
      <c r="C15" s="7" t="s">
        <v>16</v>
      </c>
      <c r="D15" s="11" t="s">
        <v>35</v>
      </c>
      <c r="E15" s="11"/>
      <c r="F15" s="11"/>
      <c r="G15" s="11"/>
      <c r="H15" s="7" t="s">
        <v>18</v>
      </c>
      <c r="I15" s="7"/>
      <c r="J15" s="9">
        <v>80</v>
      </c>
      <c r="K15" s="9"/>
      <c r="L15" s="8">
        <f t="shared" si="0"/>
        <v>0</v>
      </c>
      <c r="M15" s="8">
        <f t="shared" si="1"/>
        <v>0</v>
      </c>
      <c r="N15" s="10"/>
      <c r="O15" s="8">
        <f t="shared" si="2"/>
        <v>0</v>
      </c>
    </row>
    <row r="16" spans="1:15" x14ac:dyDescent="0.25">
      <c r="A16" s="7">
        <v>31</v>
      </c>
      <c r="B16" s="11"/>
      <c r="C16" s="7" t="s">
        <v>16</v>
      </c>
      <c r="D16" s="11" t="s">
        <v>36</v>
      </c>
      <c r="E16" s="11"/>
      <c r="F16" s="11"/>
      <c r="G16" s="11"/>
      <c r="H16" s="7" t="s">
        <v>18</v>
      </c>
      <c r="I16" s="7"/>
      <c r="J16" s="9">
        <v>80</v>
      </c>
      <c r="K16" s="9"/>
      <c r="L16" s="8">
        <f t="shared" si="0"/>
        <v>0</v>
      </c>
      <c r="M16" s="8">
        <f t="shared" si="1"/>
        <v>0</v>
      </c>
      <c r="N16" s="10"/>
      <c r="O16" s="8">
        <f t="shared" si="2"/>
        <v>0</v>
      </c>
    </row>
    <row r="17" spans="1:15" ht="30" x14ac:dyDescent="0.25">
      <c r="A17" s="7">
        <v>32</v>
      </c>
      <c r="B17" s="11"/>
      <c r="C17" s="7" t="s">
        <v>16</v>
      </c>
      <c r="D17" s="11" t="s">
        <v>37</v>
      </c>
      <c r="E17" s="11"/>
      <c r="F17" s="11"/>
      <c r="G17" s="11"/>
      <c r="H17" s="7" t="s">
        <v>18</v>
      </c>
      <c r="I17" s="7"/>
      <c r="J17" s="9">
        <v>80</v>
      </c>
      <c r="K17" s="9"/>
      <c r="L17" s="8">
        <f t="shared" si="0"/>
        <v>0</v>
      </c>
      <c r="M17" s="8">
        <f t="shared" si="1"/>
        <v>0</v>
      </c>
      <c r="N17" s="10"/>
      <c r="O17" s="8">
        <f t="shared" si="2"/>
        <v>0</v>
      </c>
    </row>
    <row r="18" spans="1:15" ht="45" x14ac:dyDescent="0.25">
      <c r="A18" s="7">
        <v>33</v>
      </c>
      <c r="B18" s="11"/>
      <c r="C18" s="7" t="s">
        <v>16</v>
      </c>
      <c r="D18" s="13" t="s">
        <v>77</v>
      </c>
      <c r="E18" s="11"/>
      <c r="F18" s="11"/>
      <c r="G18" s="11"/>
      <c r="H18" s="7" t="s">
        <v>18</v>
      </c>
      <c r="I18" s="7"/>
      <c r="J18" s="9">
        <v>6000</v>
      </c>
      <c r="K18" s="9"/>
      <c r="L18" s="8">
        <f t="shared" si="0"/>
        <v>0</v>
      </c>
      <c r="M18" s="8">
        <f t="shared" si="1"/>
        <v>0</v>
      </c>
      <c r="N18" s="10"/>
      <c r="O18" s="8">
        <f t="shared" si="2"/>
        <v>0</v>
      </c>
    </row>
    <row r="19" spans="1:15" ht="45" x14ac:dyDescent="0.25">
      <c r="A19" s="7">
        <v>34</v>
      </c>
      <c r="B19" s="11"/>
      <c r="C19" s="7" t="s">
        <v>16</v>
      </c>
      <c r="D19" s="13" t="s">
        <v>73</v>
      </c>
      <c r="E19" s="11"/>
      <c r="F19" s="11"/>
      <c r="G19" s="11"/>
      <c r="H19" s="7" t="s">
        <v>18</v>
      </c>
      <c r="I19" s="7"/>
      <c r="J19" s="9">
        <v>2500</v>
      </c>
      <c r="K19" s="9"/>
      <c r="L19" s="8">
        <f t="shared" si="0"/>
        <v>0</v>
      </c>
      <c r="M19" s="8">
        <f t="shared" si="1"/>
        <v>0</v>
      </c>
      <c r="N19" s="10"/>
      <c r="O19" s="8">
        <f t="shared" si="2"/>
        <v>0</v>
      </c>
    </row>
    <row r="20" spans="1:15" x14ac:dyDescent="0.25">
      <c r="A20" s="7">
        <v>35</v>
      </c>
      <c r="B20" s="11"/>
      <c r="C20" s="7" t="s">
        <v>16</v>
      </c>
      <c r="D20" s="11" t="s">
        <v>38</v>
      </c>
      <c r="E20" s="11"/>
      <c r="F20" s="11"/>
      <c r="G20" s="11"/>
      <c r="H20" s="7" t="s">
        <v>18</v>
      </c>
      <c r="I20" s="7"/>
      <c r="J20" s="9">
        <v>400</v>
      </c>
      <c r="K20" s="9"/>
      <c r="L20" s="8">
        <f t="shared" si="0"/>
        <v>0</v>
      </c>
      <c r="M20" s="8">
        <f t="shared" si="1"/>
        <v>0</v>
      </c>
      <c r="N20" s="10"/>
      <c r="O20" s="8">
        <f t="shared" si="2"/>
        <v>0</v>
      </c>
    </row>
    <row r="21" spans="1:15" x14ac:dyDescent="0.25">
      <c r="A21" s="7">
        <v>36</v>
      </c>
      <c r="B21" s="11"/>
      <c r="C21" s="7" t="s">
        <v>16</v>
      </c>
      <c r="D21" s="11" t="s">
        <v>39</v>
      </c>
      <c r="E21" s="11"/>
      <c r="F21" s="11"/>
      <c r="G21" s="11"/>
      <c r="H21" s="7" t="s">
        <v>18</v>
      </c>
      <c r="I21" s="7"/>
      <c r="J21" s="9">
        <v>18000</v>
      </c>
      <c r="K21" s="9"/>
      <c r="L21" s="8">
        <f t="shared" si="0"/>
        <v>0</v>
      </c>
      <c r="M21" s="8">
        <f t="shared" si="1"/>
        <v>0</v>
      </c>
      <c r="N21" s="10"/>
      <c r="O21" s="8">
        <f t="shared" si="2"/>
        <v>0</v>
      </c>
    </row>
    <row r="22" spans="1:15" x14ac:dyDescent="0.25">
      <c r="A22" s="7">
        <v>37</v>
      </c>
      <c r="B22" s="11"/>
      <c r="C22" s="7" t="s">
        <v>16</v>
      </c>
      <c r="D22" s="11" t="s">
        <v>40</v>
      </c>
      <c r="E22" s="11"/>
      <c r="F22" s="11"/>
      <c r="G22" s="11"/>
      <c r="H22" s="7" t="s">
        <v>18</v>
      </c>
      <c r="I22" s="7"/>
      <c r="J22" s="9">
        <v>2000</v>
      </c>
      <c r="K22" s="9"/>
      <c r="L22" s="8">
        <f t="shared" si="0"/>
        <v>0</v>
      </c>
      <c r="M22" s="8">
        <f t="shared" si="1"/>
        <v>0</v>
      </c>
      <c r="N22" s="10"/>
      <c r="O22" s="8">
        <f t="shared" si="2"/>
        <v>0</v>
      </c>
    </row>
    <row r="23" spans="1:15" x14ac:dyDescent="0.25">
      <c r="A23" s="7">
        <v>38</v>
      </c>
      <c r="B23" s="11"/>
      <c r="C23" s="7" t="s">
        <v>16</v>
      </c>
      <c r="D23" s="11" t="s">
        <v>41</v>
      </c>
      <c r="E23" s="11"/>
      <c r="F23" s="11"/>
      <c r="G23" s="11"/>
      <c r="H23" s="7" t="s">
        <v>18</v>
      </c>
      <c r="I23" s="7"/>
      <c r="J23" s="9">
        <v>4000</v>
      </c>
      <c r="K23" s="9"/>
      <c r="L23" s="8">
        <f t="shared" si="0"/>
        <v>0</v>
      </c>
      <c r="M23" s="8">
        <f t="shared" si="1"/>
        <v>0</v>
      </c>
      <c r="N23" s="10"/>
      <c r="O23" s="8">
        <f t="shared" si="2"/>
        <v>0</v>
      </c>
    </row>
    <row r="24" spans="1:15" x14ac:dyDescent="0.25">
      <c r="A24" s="7">
        <v>39</v>
      </c>
      <c r="B24" s="11"/>
      <c r="C24" s="7" t="s">
        <v>16</v>
      </c>
      <c r="D24" s="11" t="s">
        <v>42</v>
      </c>
      <c r="E24" s="11"/>
      <c r="F24" s="11"/>
      <c r="G24" s="11"/>
      <c r="H24" s="7" t="s">
        <v>18</v>
      </c>
      <c r="I24" s="7"/>
      <c r="J24" s="9">
        <v>2500</v>
      </c>
      <c r="K24" s="9"/>
      <c r="L24" s="8">
        <f t="shared" si="0"/>
        <v>0</v>
      </c>
      <c r="M24" s="8">
        <f t="shared" si="1"/>
        <v>0</v>
      </c>
      <c r="N24" s="10"/>
      <c r="O24" s="8">
        <f t="shared" si="2"/>
        <v>0</v>
      </c>
    </row>
    <row r="25" spans="1:15" x14ac:dyDescent="0.25">
      <c r="A25" s="7">
        <v>40</v>
      </c>
      <c r="B25" s="11"/>
      <c r="C25" s="7" t="s">
        <v>16</v>
      </c>
      <c r="D25" s="11" t="s">
        <v>43</v>
      </c>
      <c r="E25" s="11"/>
      <c r="F25" s="11"/>
      <c r="G25" s="11"/>
      <c r="H25" s="7" t="s">
        <v>18</v>
      </c>
      <c r="I25" s="7"/>
      <c r="J25" s="9">
        <v>9000</v>
      </c>
      <c r="K25" s="9"/>
      <c r="L25" s="8">
        <f t="shared" si="0"/>
        <v>0</v>
      </c>
      <c r="M25" s="8">
        <f t="shared" si="1"/>
        <v>0</v>
      </c>
      <c r="N25" s="10"/>
      <c r="O25" s="8">
        <f t="shared" si="2"/>
        <v>0</v>
      </c>
    </row>
    <row r="26" spans="1:15" x14ac:dyDescent="0.25">
      <c r="A26" s="7">
        <v>41</v>
      </c>
      <c r="B26" s="11"/>
      <c r="C26" s="7" t="s">
        <v>16</v>
      </c>
      <c r="D26" s="11" t="s">
        <v>44</v>
      </c>
      <c r="E26" s="11"/>
      <c r="F26" s="11"/>
      <c r="G26" s="11"/>
      <c r="H26" s="7" t="s">
        <v>18</v>
      </c>
      <c r="I26" s="7"/>
      <c r="J26" s="9">
        <v>200</v>
      </c>
      <c r="K26" s="9"/>
      <c r="L26" s="8">
        <f t="shared" si="0"/>
        <v>0</v>
      </c>
      <c r="M26" s="8">
        <f t="shared" si="1"/>
        <v>0</v>
      </c>
      <c r="N26" s="10"/>
      <c r="O26" s="8">
        <f t="shared" si="2"/>
        <v>0</v>
      </c>
    </row>
    <row r="27" spans="1:15" x14ac:dyDescent="0.25">
      <c r="A27" s="7">
        <v>42</v>
      </c>
      <c r="B27" s="11"/>
      <c r="C27" s="7" t="s">
        <v>16</v>
      </c>
      <c r="D27" s="11" t="s">
        <v>45</v>
      </c>
      <c r="E27" s="11"/>
      <c r="F27" s="11"/>
      <c r="G27" s="11"/>
      <c r="H27" s="7" t="s">
        <v>18</v>
      </c>
      <c r="I27" s="7"/>
      <c r="J27" s="9">
        <v>300</v>
      </c>
      <c r="K27" s="9"/>
      <c r="L27" s="8">
        <f t="shared" si="0"/>
        <v>0</v>
      </c>
      <c r="M27" s="8">
        <f t="shared" si="1"/>
        <v>0</v>
      </c>
      <c r="N27" s="10"/>
      <c r="O27" s="8">
        <f t="shared" si="2"/>
        <v>0</v>
      </c>
    </row>
    <row r="28" spans="1:15" x14ac:dyDescent="0.25">
      <c r="A28" s="7">
        <v>43</v>
      </c>
      <c r="B28" s="11"/>
      <c r="C28" s="7" t="s">
        <v>16</v>
      </c>
      <c r="D28" s="11" t="s">
        <v>46</v>
      </c>
      <c r="E28" s="11"/>
      <c r="F28" s="11"/>
      <c r="G28" s="11"/>
      <c r="H28" s="7" t="s">
        <v>18</v>
      </c>
      <c r="I28" s="7"/>
      <c r="J28" s="9">
        <v>3000</v>
      </c>
      <c r="K28" s="9"/>
      <c r="L28" s="8">
        <f t="shared" si="0"/>
        <v>0</v>
      </c>
      <c r="M28" s="8">
        <f t="shared" si="1"/>
        <v>0</v>
      </c>
      <c r="N28" s="10"/>
      <c r="O28" s="8">
        <f t="shared" si="2"/>
        <v>0</v>
      </c>
    </row>
    <row r="29" spans="1:15" ht="30" x14ac:dyDescent="0.25">
      <c r="A29" s="7">
        <v>44</v>
      </c>
      <c r="B29" s="11"/>
      <c r="C29" s="7" t="s">
        <v>16</v>
      </c>
      <c r="D29" s="11" t="s">
        <v>47</v>
      </c>
      <c r="E29" s="11"/>
      <c r="F29" s="11"/>
      <c r="G29" s="11"/>
      <c r="H29" s="7" t="s">
        <v>18</v>
      </c>
      <c r="I29" s="7"/>
      <c r="J29" s="9">
        <v>3000</v>
      </c>
      <c r="K29" s="9"/>
      <c r="L29" s="8">
        <f t="shared" si="0"/>
        <v>0</v>
      </c>
      <c r="M29" s="8">
        <f t="shared" si="1"/>
        <v>0</v>
      </c>
      <c r="N29" s="10"/>
      <c r="O29" s="8">
        <f t="shared" si="2"/>
        <v>0</v>
      </c>
    </row>
    <row r="30" spans="1:15" ht="30" x14ac:dyDescent="0.25">
      <c r="A30" s="7">
        <v>45</v>
      </c>
      <c r="B30" s="11"/>
      <c r="C30" s="7" t="s">
        <v>16</v>
      </c>
      <c r="D30" s="11" t="s">
        <v>48</v>
      </c>
      <c r="E30" s="11"/>
      <c r="F30" s="11"/>
      <c r="G30" s="11"/>
      <c r="H30" s="7" t="s">
        <v>18</v>
      </c>
      <c r="I30" s="7"/>
      <c r="J30" s="9">
        <v>100</v>
      </c>
      <c r="K30" s="9"/>
      <c r="L30" s="8">
        <f t="shared" si="0"/>
        <v>0</v>
      </c>
      <c r="M30" s="8">
        <f t="shared" si="1"/>
        <v>0</v>
      </c>
      <c r="N30" s="10"/>
      <c r="O30" s="8">
        <f t="shared" si="2"/>
        <v>0</v>
      </c>
    </row>
    <row r="31" spans="1:15" ht="75" x14ac:dyDescent="0.25">
      <c r="A31" s="7">
        <v>46</v>
      </c>
      <c r="B31" s="11"/>
      <c r="C31" s="7" t="s">
        <v>16</v>
      </c>
      <c r="D31" s="13" t="s">
        <v>74</v>
      </c>
      <c r="E31" s="11"/>
      <c r="F31" s="11"/>
      <c r="G31" s="11"/>
      <c r="H31" s="7" t="s">
        <v>18</v>
      </c>
      <c r="I31" s="7"/>
      <c r="J31" s="9">
        <v>120</v>
      </c>
      <c r="K31" s="9"/>
      <c r="L31" s="8">
        <f t="shared" si="0"/>
        <v>0</v>
      </c>
      <c r="M31" s="8">
        <f t="shared" si="1"/>
        <v>0</v>
      </c>
      <c r="N31" s="10"/>
      <c r="O31" s="8">
        <f t="shared" si="2"/>
        <v>0</v>
      </c>
    </row>
    <row r="32" spans="1:15" x14ac:dyDescent="0.25">
      <c r="A32" s="7">
        <v>47</v>
      </c>
      <c r="B32" s="11"/>
      <c r="C32" s="7" t="s">
        <v>21</v>
      </c>
      <c r="D32" s="11" t="s">
        <v>49</v>
      </c>
      <c r="E32" s="11"/>
      <c r="F32" s="11"/>
      <c r="G32" s="11"/>
      <c r="H32" s="7" t="s">
        <v>23</v>
      </c>
      <c r="I32" s="7"/>
      <c r="J32" s="9">
        <v>48</v>
      </c>
      <c r="K32" s="9"/>
      <c r="L32" s="8">
        <f t="shared" si="0"/>
        <v>0</v>
      </c>
      <c r="M32" s="8">
        <f t="shared" si="1"/>
        <v>0</v>
      </c>
      <c r="N32" s="10"/>
      <c r="O32" s="8">
        <f t="shared" si="2"/>
        <v>0</v>
      </c>
    </row>
    <row r="33" spans="3:16" x14ac:dyDescent="0.25">
      <c r="I33" t="s">
        <v>25</v>
      </c>
      <c r="J33" s="8"/>
      <c r="K33" s="8"/>
      <c r="L33" s="8"/>
      <c r="M33" s="8">
        <f>SUM(M4:M32)</f>
        <v>0</v>
      </c>
      <c r="N33" s="8"/>
      <c r="O33" s="8">
        <f>SUM(O4:O32)</f>
        <v>0</v>
      </c>
      <c r="P33" s="12"/>
    </row>
    <row r="36" spans="3:16" x14ac:dyDescent="0.25">
      <c r="C36" s="14" t="s">
        <v>75</v>
      </c>
    </row>
  </sheetData>
  <pageMargins left="0.7" right="0.7" top="0.75" bottom="0.75" header="0.3" footer="0.3"/>
  <pageSetup paperSize="9" scale="47"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8E4800-6363-4559-97D9-6E14DA457D23}">
  <sheetPr>
    <pageSetUpPr fitToPage="1"/>
  </sheetPr>
  <dimension ref="A1:N17"/>
  <sheetViews>
    <sheetView topLeftCell="C13" zoomScaleNormal="100" workbookViewId="0">
      <selection activeCell="J6" sqref="J6"/>
    </sheetView>
  </sheetViews>
  <sheetFormatPr defaultRowHeight="15" x14ac:dyDescent="0.25"/>
  <cols>
    <col min="1" max="1" width="4.42578125" customWidth="1"/>
    <col min="2" max="2" width="15.7109375" customWidth="1"/>
    <col min="3" max="3" width="13.42578125" customWidth="1"/>
    <col min="4" max="4" width="58.42578125" customWidth="1"/>
    <col min="5" max="5" width="22.42578125" customWidth="1"/>
    <col min="6" max="6" width="27" customWidth="1"/>
    <col min="7" max="7" width="24" customWidth="1"/>
    <col min="8" max="10" width="13.42578125" customWidth="1"/>
    <col min="11" max="12" width="15.7109375" customWidth="1"/>
    <col min="13" max="13" width="13.42578125" customWidth="1"/>
    <col min="14" max="14" width="9" style="6" customWidth="1"/>
    <col min="15" max="15" width="18" customWidth="1"/>
  </cols>
  <sheetData>
    <row r="1" spans="1:14" ht="18.75" x14ac:dyDescent="0.3">
      <c r="F1" s="1" t="s">
        <v>26</v>
      </c>
    </row>
    <row r="2" spans="1:14" ht="60" x14ac:dyDescent="0.25">
      <c r="A2" s="2" t="s">
        <v>1</v>
      </c>
      <c r="B2" s="2" t="s">
        <v>2</v>
      </c>
      <c r="C2" s="2" t="s">
        <v>3</v>
      </c>
      <c r="D2" s="2" t="s">
        <v>4</v>
      </c>
      <c r="E2" s="2" t="s">
        <v>5</v>
      </c>
      <c r="F2" s="2" t="s">
        <v>6</v>
      </c>
      <c r="G2" s="2" t="s">
        <v>7</v>
      </c>
      <c r="N2"/>
    </row>
    <row r="3" spans="1:14" x14ac:dyDescent="0.25">
      <c r="A3" s="3">
        <v>1</v>
      </c>
      <c r="B3" s="3">
        <v>2</v>
      </c>
      <c r="C3" s="3">
        <v>3</v>
      </c>
      <c r="D3" s="3">
        <v>4</v>
      </c>
      <c r="E3" s="3">
        <v>5</v>
      </c>
      <c r="F3" s="3">
        <v>6</v>
      </c>
      <c r="G3" s="3">
        <v>7</v>
      </c>
      <c r="N3"/>
    </row>
    <row r="4" spans="1:14" ht="30" x14ac:dyDescent="0.25">
      <c r="A4" s="7">
        <v>6</v>
      </c>
      <c r="B4" s="11"/>
      <c r="C4" s="7" t="s">
        <v>16</v>
      </c>
      <c r="D4" s="11" t="s">
        <v>27</v>
      </c>
      <c r="E4" s="11"/>
      <c r="F4" s="11"/>
      <c r="G4" s="11"/>
      <c r="N4"/>
    </row>
    <row r="5" spans="1:14" ht="30" x14ac:dyDescent="0.25">
      <c r="A5" s="7">
        <v>7</v>
      </c>
      <c r="B5" s="11"/>
      <c r="C5" s="7" t="s">
        <v>16</v>
      </c>
      <c r="D5" s="11" t="s">
        <v>27</v>
      </c>
      <c r="E5" s="11"/>
      <c r="F5" s="11"/>
      <c r="G5" s="11"/>
      <c r="N5"/>
    </row>
    <row r="6" spans="1:14" ht="30" x14ac:dyDescent="0.25">
      <c r="A6" s="7">
        <v>8</v>
      </c>
      <c r="B6" s="11"/>
      <c r="C6" s="7" t="s">
        <v>16</v>
      </c>
      <c r="D6" s="11" t="s">
        <v>29</v>
      </c>
      <c r="E6" s="11"/>
      <c r="F6" s="11"/>
      <c r="G6" s="11"/>
      <c r="N6"/>
    </row>
    <row r="7" spans="1:14" ht="30" x14ac:dyDescent="0.25">
      <c r="A7" s="7">
        <v>9</v>
      </c>
      <c r="B7" s="11"/>
      <c r="C7" s="7" t="s">
        <v>16</v>
      </c>
      <c r="D7" s="11" t="s">
        <v>29</v>
      </c>
      <c r="E7" s="11"/>
      <c r="F7" s="11"/>
      <c r="G7" s="11"/>
      <c r="N7"/>
    </row>
    <row r="8" spans="1:14" ht="60" x14ac:dyDescent="0.25">
      <c r="A8" s="7">
        <v>18</v>
      </c>
      <c r="B8" s="11"/>
      <c r="C8" s="7" t="s">
        <v>16</v>
      </c>
      <c r="D8" s="11" t="s">
        <v>31</v>
      </c>
      <c r="E8" s="11"/>
      <c r="F8" s="11"/>
      <c r="G8" s="11"/>
      <c r="N8"/>
    </row>
    <row r="9" spans="1:14" ht="60" x14ac:dyDescent="0.25">
      <c r="A9" s="7">
        <v>19</v>
      </c>
      <c r="B9" s="11"/>
      <c r="C9" s="7" t="s">
        <v>16</v>
      </c>
      <c r="D9" s="11" t="s">
        <v>31</v>
      </c>
      <c r="E9" s="11"/>
      <c r="F9" s="11"/>
      <c r="G9" s="11"/>
      <c r="N9"/>
    </row>
    <row r="10" spans="1:14" ht="60" x14ac:dyDescent="0.25">
      <c r="A10" s="7">
        <v>20</v>
      </c>
      <c r="B10" s="11"/>
      <c r="C10" s="7" t="s">
        <v>16</v>
      </c>
      <c r="D10" s="11" t="s">
        <v>31</v>
      </c>
      <c r="E10" s="11"/>
      <c r="F10" s="11"/>
      <c r="G10" s="11"/>
      <c r="N10"/>
    </row>
    <row r="11" spans="1:14" ht="60" x14ac:dyDescent="0.25">
      <c r="A11" s="7">
        <v>21</v>
      </c>
      <c r="B11" s="11"/>
      <c r="C11" s="7" t="s">
        <v>16</v>
      </c>
      <c r="D11" s="11" t="s">
        <v>31</v>
      </c>
      <c r="E11" s="11"/>
      <c r="F11" s="11"/>
      <c r="G11" s="11"/>
      <c r="N11"/>
    </row>
    <row r="12" spans="1:14" ht="60" x14ac:dyDescent="0.25">
      <c r="A12" s="7">
        <v>22</v>
      </c>
      <c r="B12" s="11"/>
      <c r="C12" s="7" t="s">
        <v>16</v>
      </c>
      <c r="D12" s="11" t="s">
        <v>31</v>
      </c>
      <c r="E12" s="11"/>
      <c r="F12" s="11"/>
      <c r="G12" s="11"/>
      <c r="N12"/>
    </row>
    <row r="13" spans="1:14" ht="60" x14ac:dyDescent="0.25">
      <c r="A13" s="7">
        <v>23</v>
      </c>
      <c r="B13" s="11"/>
      <c r="C13" s="7" t="s">
        <v>16</v>
      </c>
      <c r="D13" s="11" t="s">
        <v>31</v>
      </c>
      <c r="E13" s="11"/>
      <c r="F13" s="11"/>
      <c r="G13" s="11"/>
      <c r="N13"/>
    </row>
    <row r="14" spans="1:14" ht="60" x14ac:dyDescent="0.25">
      <c r="A14" s="7">
        <v>24</v>
      </c>
      <c r="B14" s="11"/>
      <c r="C14" s="7" t="s">
        <v>16</v>
      </c>
      <c r="D14" s="11" t="s">
        <v>31</v>
      </c>
      <c r="E14" s="11"/>
      <c r="F14" s="11"/>
      <c r="G14" s="11"/>
      <c r="N14"/>
    </row>
    <row r="15" spans="1:14" ht="60" x14ac:dyDescent="0.25">
      <c r="A15" s="7">
        <v>25</v>
      </c>
      <c r="B15" s="11"/>
      <c r="C15" s="7" t="s">
        <v>16</v>
      </c>
      <c r="D15" s="11" t="s">
        <v>31</v>
      </c>
      <c r="E15" s="11"/>
      <c r="F15" s="11"/>
      <c r="G15" s="11"/>
      <c r="N15"/>
    </row>
    <row r="16" spans="1:14" ht="60" x14ac:dyDescent="0.25">
      <c r="A16" s="7">
        <v>26</v>
      </c>
      <c r="B16" s="11"/>
      <c r="C16" s="7" t="s">
        <v>16</v>
      </c>
      <c r="D16" s="11" t="s">
        <v>31</v>
      </c>
      <c r="E16" s="11"/>
      <c r="F16" s="11"/>
      <c r="G16" s="11"/>
      <c r="N16"/>
    </row>
    <row r="17" spans="8:14" x14ac:dyDescent="0.25">
      <c r="H17" s="12"/>
      <c r="N17"/>
    </row>
  </sheetData>
  <pageMargins left="0.7" right="0.7" top="0.75" bottom="0.75" header="0.3" footer="0.3"/>
  <pageSetup paperSize="9" scale="47"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P24"/>
  <sheetViews>
    <sheetView topLeftCell="A10" workbookViewId="0">
      <selection activeCell="D24" sqref="D24"/>
    </sheetView>
  </sheetViews>
  <sheetFormatPr defaultRowHeight="15" x14ac:dyDescent="0.25"/>
  <cols>
    <col min="1" max="1" width="4.42578125" customWidth="1"/>
    <col min="2" max="2" width="15.7109375" customWidth="1"/>
    <col min="3" max="3" width="13.42578125" customWidth="1"/>
    <col min="4" max="4" width="58.42578125" customWidth="1"/>
    <col min="5" max="5" width="22.42578125" customWidth="1"/>
    <col min="6" max="6" width="27" customWidth="1"/>
    <col min="7" max="10" width="13.42578125" customWidth="1"/>
    <col min="11" max="12" width="15.7109375" customWidth="1"/>
    <col min="13" max="13" width="13.42578125" customWidth="1"/>
    <col min="14" max="14" width="9" style="6" customWidth="1"/>
    <col min="15" max="15" width="18" customWidth="1"/>
  </cols>
  <sheetData>
    <row r="1" spans="1:15" ht="18.75" x14ac:dyDescent="0.3">
      <c r="F1" s="1" t="s">
        <v>50</v>
      </c>
    </row>
    <row r="2" spans="1:15" ht="60" x14ac:dyDescent="0.25">
      <c r="A2" s="2" t="s">
        <v>1</v>
      </c>
      <c r="B2" s="2" t="s">
        <v>2</v>
      </c>
      <c r="C2" s="2" t="s">
        <v>3</v>
      </c>
      <c r="D2" s="2" t="s">
        <v>4</v>
      </c>
      <c r="E2" s="2" t="s">
        <v>5</v>
      </c>
      <c r="F2" s="2" t="s">
        <v>6</v>
      </c>
      <c r="G2" s="2" t="s">
        <v>7</v>
      </c>
      <c r="H2" s="2" t="s">
        <v>8</v>
      </c>
      <c r="I2" s="2" t="s">
        <v>9</v>
      </c>
      <c r="J2" s="2" t="s">
        <v>10</v>
      </c>
      <c r="K2" s="2" t="s">
        <v>11</v>
      </c>
      <c r="L2" s="2" t="s">
        <v>12</v>
      </c>
      <c r="M2" s="2" t="s">
        <v>13</v>
      </c>
      <c r="N2" s="4" t="s">
        <v>14</v>
      </c>
      <c r="O2" s="2" t="s">
        <v>15</v>
      </c>
    </row>
    <row r="3" spans="1:15" x14ac:dyDescent="0.25">
      <c r="A3" s="3">
        <v>1</v>
      </c>
      <c r="B3" s="3">
        <v>2</v>
      </c>
      <c r="C3" s="3">
        <v>3</v>
      </c>
      <c r="D3" s="3">
        <v>4</v>
      </c>
      <c r="E3" s="3">
        <v>5</v>
      </c>
      <c r="F3" s="3">
        <v>6</v>
      </c>
      <c r="G3" s="3">
        <v>7</v>
      </c>
      <c r="H3" s="3">
        <v>8</v>
      </c>
      <c r="I3" s="3">
        <v>9</v>
      </c>
      <c r="J3" s="3">
        <v>10</v>
      </c>
      <c r="K3" s="3">
        <v>11</v>
      </c>
      <c r="L3" s="3">
        <v>12</v>
      </c>
      <c r="M3" s="3">
        <v>13</v>
      </c>
      <c r="N3" s="5">
        <v>14</v>
      </c>
      <c r="O3" s="3">
        <v>15</v>
      </c>
    </row>
    <row r="4" spans="1:15" x14ac:dyDescent="0.25">
      <c r="A4" s="7">
        <v>48</v>
      </c>
      <c r="B4" s="11"/>
      <c r="C4" s="7" t="s">
        <v>16</v>
      </c>
      <c r="D4" s="11" t="s">
        <v>30</v>
      </c>
      <c r="E4" s="11"/>
      <c r="F4" s="11"/>
      <c r="G4" s="11"/>
      <c r="H4" s="7" t="s">
        <v>72</v>
      </c>
      <c r="I4" s="7"/>
      <c r="J4" s="9">
        <v>0</v>
      </c>
      <c r="K4" s="9"/>
      <c r="L4" s="8">
        <f t="shared" ref="L4:L20" si="0">ROUND(K4*((100+N4)/100), 2)</f>
        <v>0</v>
      </c>
      <c r="M4" s="8">
        <f t="shared" ref="M4:M20" si="1">J4*K4</f>
        <v>0</v>
      </c>
      <c r="N4" s="10"/>
      <c r="O4" s="8">
        <f t="shared" ref="O4:O20" si="2">J4*L4</f>
        <v>0</v>
      </c>
    </row>
    <row r="5" spans="1:15" x14ac:dyDescent="0.25">
      <c r="A5" s="7">
        <v>49</v>
      </c>
      <c r="B5" s="11"/>
      <c r="C5" s="7" t="s">
        <v>16</v>
      </c>
      <c r="D5" s="11" t="s">
        <v>30</v>
      </c>
      <c r="E5" s="11"/>
      <c r="F5" s="11"/>
      <c r="G5" s="11"/>
      <c r="H5" s="7" t="s">
        <v>28</v>
      </c>
      <c r="I5" s="7"/>
      <c r="J5" s="9">
        <v>0</v>
      </c>
      <c r="K5" s="9"/>
      <c r="L5" s="8">
        <f t="shared" si="0"/>
        <v>0</v>
      </c>
      <c r="M5" s="8">
        <f t="shared" si="1"/>
        <v>0</v>
      </c>
      <c r="N5" s="10"/>
      <c r="O5" s="8">
        <f t="shared" si="2"/>
        <v>0</v>
      </c>
    </row>
    <row r="6" spans="1:15" x14ac:dyDescent="0.25">
      <c r="A6" s="7">
        <v>50</v>
      </c>
      <c r="B6" s="11"/>
      <c r="C6" s="7" t="s">
        <v>16</v>
      </c>
      <c r="D6" s="11" t="s">
        <v>30</v>
      </c>
      <c r="E6" s="11"/>
      <c r="F6" s="11"/>
      <c r="G6" s="11"/>
      <c r="H6" s="7" t="s">
        <v>28</v>
      </c>
      <c r="I6" s="7"/>
      <c r="J6" s="9">
        <v>0</v>
      </c>
      <c r="K6" s="9"/>
      <c r="L6" s="8">
        <f t="shared" si="0"/>
        <v>0</v>
      </c>
      <c r="M6" s="8">
        <f t="shared" si="1"/>
        <v>0</v>
      </c>
      <c r="N6" s="10"/>
      <c r="O6" s="8">
        <f t="shared" si="2"/>
        <v>0</v>
      </c>
    </row>
    <row r="7" spans="1:15" x14ac:dyDescent="0.25">
      <c r="A7" s="7">
        <v>51</v>
      </c>
      <c r="B7" s="11"/>
      <c r="C7" s="7" t="s">
        <v>21</v>
      </c>
      <c r="D7" s="11" t="s">
        <v>51</v>
      </c>
      <c r="E7" s="11"/>
      <c r="F7" s="11"/>
      <c r="G7" s="11"/>
      <c r="H7" s="7" t="s">
        <v>28</v>
      </c>
      <c r="I7" s="7"/>
      <c r="J7" s="9">
        <v>0</v>
      </c>
      <c r="K7" s="9"/>
      <c r="L7" s="8">
        <f t="shared" si="0"/>
        <v>0</v>
      </c>
      <c r="M7" s="8">
        <f t="shared" si="1"/>
        <v>0</v>
      </c>
      <c r="N7" s="10"/>
      <c r="O7" s="8">
        <f t="shared" si="2"/>
        <v>0</v>
      </c>
    </row>
    <row r="8" spans="1:15" x14ac:dyDescent="0.25">
      <c r="A8" s="7">
        <v>52</v>
      </c>
      <c r="B8" s="11"/>
      <c r="C8" s="7" t="s">
        <v>21</v>
      </c>
      <c r="D8" s="11" t="s">
        <v>30</v>
      </c>
      <c r="E8" s="11"/>
      <c r="F8" s="11"/>
      <c r="G8" s="11"/>
      <c r="H8" s="7" t="s">
        <v>28</v>
      </c>
      <c r="I8" s="7"/>
      <c r="J8" s="9">
        <v>0</v>
      </c>
      <c r="K8" s="9"/>
      <c r="L8" s="8">
        <f t="shared" si="0"/>
        <v>0</v>
      </c>
      <c r="M8" s="8">
        <f t="shared" si="1"/>
        <v>0</v>
      </c>
      <c r="N8" s="10"/>
      <c r="O8" s="8">
        <f t="shared" si="2"/>
        <v>0</v>
      </c>
    </row>
    <row r="9" spans="1:15" x14ac:dyDescent="0.25">
      <c r="A9" s="7">
        <v>53</v>
      </c>
      <c r="B9" s="11"/>
      <c r="C9" s="7" t="s">
        <v>21</v>
      </c>
      <c r="D9" s="11" t="s">
        <v>30</v>
      </c>
      <c r="E9" s="11"/>
      <c r="F9" s="11"/>
      <c r="G9" s="11"/>
      <c r="H9" s="7" t="s">
        <v>28</v>
      </c>
      <c r="I9" s="7"/>
      <c r="J9" s="9">
        <v>0</v>
      </c>
      <c r="K9" s="9"/>
      <c r="L9" s="8">
        <f t="shared" si="0"/>
        <v>0</v>
      </c>
      <c r="M9" s="8">
        <f t="shared" si="1"/>
        <v>0</v>
      </c>
      <c r="N9" s="10"/>
      <c r="O9" s="8">
        <f t="shared" si="2"/>
        <v>0</v>
      </c>
    </row>
    <row r="10" spans="1:15" ht="45" x14ac:dyDescent="0.25">
      <c r="A10" s="7">
        <v>54</v>
      </c>
      <c r="B10" s="11"/>
      <c r="C10" s="7" t="s">
        <v>16</v>
      </c>
      <c r="D10" s="11" t="s">
        <v>52</v>
      </c>
      <c r="E10" s="11"/>
      <c r="F10" s="11"/>
      <c r="G10" s="11"/>
      <c r="H10" s="7" t="s">
        <v>18</v>
      </c>
      <c r="I10" s="7"/>
      <c r="J10" s="9">
        <v>3000</v>
      </c>
      <c r="K10" s="9"/>
      <c r="L10" s="8">
        <f t="shared" si="0"/>
        <v>0</v>
      </c>
      <c r="M10" s="8">
        <f t="shared" si="1"/>
        <v>0</v>
      </c>
      <c r="N10" s="10"/>
      <c r="O10" s="8">
        <f t="shared" si="2"/>
        <v>0</v>
      </c>
    </row>
    <row r="11" spans="1:15" ht="45" x14ac:dyDescent="0.25">
      <c r="A11" s="7">
        <v>55</v>
      </c>
      <c r="B11" s="11"/>
      <c r="C11" s="7" t="s">
        <v>16</v>
      </c>
      <c r="D11" s="11" t="s">
        <v>53</v>
      </c>
      <c r="E11" s="11"/>
      <c r="F11" s="11"/>
      <c r="G11" s="11"/>
      <c r="H11" s="7" t="s">
        <v>18</v>
      </c>
      <c r="I11" s="7"/>
      <c r="J11" s="9">
        <v>21000</v>
      </c>
      <c r="K11" s="9"/>
      <c r="L11" s="8">
        <f t="shared" si="0"/>
        <v>0</v>
      </c>
      <c r="M11" s="8">
        <f t="shared" si="1"/>
        <v>0</v>
      </c>
      <c r="N11" s="10"/>
      <c r="O11" s="8">
        <f t="shared" si="2"/>
        <v>0</v>
      </c>
    </row>
    <row r="12" spans="1:15" ht="45" x14ac:dyDescent="0.25">
      <c r="A12" s="7">
        <v>56</v>
      </c>
      <c r="B12" s="11"/>
      <c r="C12" s="7" t="s">
        <v>16</v>
      </c>
      <c r="D12" s="11" t="s">
        <v>54</v>
      </c>
      <c r="E12" s="11"/>
      <c r="F12" s="11"/>
      <c r="G12" s="11"/>
      <c r="H12" s="7" t="s">
        <v>18</v>
      </c>
      <c r="I12" s="7"/>
      <c r="J12" s="9">
        <v>21000</v>
      </c>
      <c r="K12" s="9"/>
      <c r="L12" s="8">
        <f t="shared" si="0"/>
        <v>0</v>
      </c>
      <c r="M12" s="8">
        <f t="shared" si="1"/>
        <v>0</v>
      </c>
      <c r="N12" s="10"/>
      <c r="O12" s="8">
        <f t="shared" si="2"/>
        <v>0</v>
      </c>
    </row>
    <row r="13" spans="1:15" ht="30" x14ac:dyDescent="0.25">
      <c r="A13" s="7">
        <v>57</v>
      </c>
      <c r="B13" s="11"/>
      <c r="C13" s="7" t="s">
        <v>16</v>
      </c>
      <c r="D13" s="11" t="s">
        <v>55</v>
      </c>
      <c r="E13" s="11"/>
      <c r="F13" s="11"/>
      <c r="G13" s="11"/>
      <c r="H13" s="7" t="s">
        <v>18</v>
      </c>
      <c r="I13" s="7"/>
      <c r="J13" s="9">
        <v>300</v>
      </c>
      <c r="K13" s="9"/>
      <c r="L13" s="8">
        <f t="shared" si="0"/>
        <v>0</v>
      </c>
      <c r="M13" s="8">
        <f t="shared" si="1"/>
        <v>0</v>
      </c>
      <c r="N13" s="10"/>
      <c r="O13" s="8">
        <f t="shared" si="2"/>
        <v>0</v>
      </c>
    </row>
    <row r="14" spans="1:15" ht="45" x14ac:dyDescent="0.25">
      <c r="A14" s="7">
        <v>58</v>
      </c>
      <c r="B14" s="11"/>
      <c r="C14" s="7" t="s">
        <v>16</v>
      </c>
      <c r="D14" s="11" t="s">
        <v>56</v>
      </c>
      <c r="E14" s="11"/>
      <c r="F14" s="11"/>
      <c r="G14" s="11"/>
      <c r="H14" s="7" t="s">
        <v>18</v>
      </c>
      <c r="I14" s="7"/>
      <c r="J14" s="9">
        <v>300</v>
      </c>
      <c r="K14" s="9"/>
      <c r="L14" s="8">
        <f t="shared" si="0"/>
        <v>0</v>
      </c>
      <c r="M14" s="8">
        <f t="shared" si="1"/>
        <v>0</v>
      </c>
      <c r="N14" s="10"/>
      <c r="O14" s="8">
        <f t="shared" si="2"/>
        <v>0</v>
      </c>
    </row>
    <row r="15" spans="1:15" x14ac:dyDescent="0.25">
      <c r="A15" s="7">
        <v>59</v>
      </c>
      <c r="B15" s="11"/>
      <c r="C15" s="7" t="s">
        <v>16</v>
      </c>
      <c r="D15" s="11" t="s">
        <v>57</v>
      </c>
      <c r="E15" s="11"/>
      <c r="F15" s="11"/>
      <c r="G15" s="11"/>
      <c r="H15" s="7" t="s">
        <v>18</v>
      </c>
      <c r="I15" s="7"/>
      <c r="J15" s="9">
        <v>13000</v>
      </c>
      <c r="K15" s="9"/>
      <c r="L15" s="8">
        <f t="shared" si="0"/>
        <v>0</v>
      </c>
      <c r="M15" s="8">
        <f t="shared" si="1"/>
        <v>0</v>
      </c>
      <c r="N15" s="10"/>
      <c r="O15" s="8">
        <f t="shared" si="2"/>
        <v>0</v>
      </c>
    </row>
    <row r="16" spans="1:15" ht="30" x14ac:dyDescent="0.25">
      <c r="A16" s="7">
        <v>60</v>
      </c>
      <c r="B16" s="11"/>
      <c r="C16" s="7" t="s">
        <v>21</v>
      </c>
      <c r="D16" s="11" t="s">
        <v>58</v>
      </c>
      <c r="E16" s="11"/>
      <c r="F16" s="11"/>
      <c r="G16" s="11"/>
      <c r="H16" s="7" t="s">
        <v>23</v>
      </c>
      <c r="I16" s="7"/>
      <c r="J16" s="9">
        <v>48</v>
      </c>
      <c r="K16" s="9"/>
      <c r="L16" s="8">
        <f t="shared" si="0"/>
        <v>0</v>
      </c>
      <c r="M16" s="8">
        <f t="shared" si="1"/>
        <v>0</v>
      </c>
      <c r="N16" s="10"/>
      <c r="O16" s="8">
        <f t="shared" si="2"/>
        <v>0</v>
      </c>
    </row>
    <row r="17" spans="1:16" x14ac:dyDescent="0.25">
      <c r="A17" s="7">
        <v>61</v>
      </c>
      <c r="B17" s="11"/>
      <c r="C17" s="7" t="s">
        <v>16</v>
      </c>
      <c r="D17" s="11" t="s">
        <v>59</v>
      </c>
      <c r="E17" s="11"/>
      <c r="F17" s="11"/>
      <c r="G17" s="11"/>
      <c r="H17" s="7" t="s">
        <v>18</v>
      </c>
      <c r="I17" s="7"/>
      <c r="J17" s="9">
        <v>5</v>
      </c>
      <c r="K17" s="9"/>
      <c r="L17" s="8">
        <f t="shared" si="0"/>
        <v>0</v>
      </c>
      <c r="M17" s="8">
        <f t="shared" si="1"/>
        <v>0</v>
      </c>
      <c r="N17" s="10"/>
      <c r="O17" s="8">
        <f t="shared" si="2"/>
        <v>0</v>
      </c>
    </row>
    <row r="18" spans="1:16" x14ac:dyDescent="0.25">
      <c r="A18" s="7">
        <v>62</v>
      </c>
      <c r="B18" s="11"/>
      <c r="C18" s="7" t="s">
        <v>16</v>
      </c>
      <c r="D18" s="11" t="s">
        <v>60</v>
      </c>
      <c r="E18" s="11"/>
      <c r="F18" s="11"/>
      <c r="G18" s="11"/>
      <c r="H18" s="7" t="s">
        <v>18</v>
      </c>
      <c r="I18" s="7"/>
      <c r="J18" s="9">
        <v>5</v>
      </c>
      <c r="K18" s="9"/>
      <c r="L18" s="8">
        <f t="shared" si="0"/>
        <v>0</v>
      </c>
      <c r="M18" s="8">
        <f t="shared" si="1"/>
        <v>0</v>
      </c>
      <c r="N18" s="10"/>
      <c r="O18" s="8">
        <f t="shared" si="2"/>
        <v>0</v>
      </c>
    </row>
    <row r="19" spans="1:16" x14ac:dyDescent="0.25">
      <c r="A19" s="7">
        <v>63</v>
      </c>
      <c r="B19" s="11"/>
      <c r="C19" s="7" t="s">
        <v>16</v>
      </c>
      <c r="D19" s="11" t="s">
        <v>61</v>
      </c>
      <c r="E19" s="11"/>
      <c r="F19" s="11"/>
      <c r="G19" s="11"/>
      <c r="H19" s="7" t="s">
        <v>18</v>
      </c>
      <c r="I19" s="7"/>
      <c r="J19" s="9">
        <v>5</v>
      </c>
      <c r="K19" s="9"/>
      <c r="L19" s="8">
        <f t="shared" si="0"/>
        <v>0</v>
      </c>
      <c r="M19" s="8">
        <f t="shared" si="1"/>
        <v>0</v>
      </c>
      <c r="N19" s="10"/>
      <c r="O19" s="8">
        <f t="shared" si="2"/>
        <v>0</v>
      </c>
    </row>
    <row r="20" spans="1:16" x14ac:dyDescent="0.25">
      <c r="A20" s="7">
        <v>64</v>
      </c>
      <c r="B20" s="11"/>
      <c r="C20" s="7" t="s">
        <v>21</v>
      </c>
      <c r="D20" s="11" t="s">
        <v>62</v>
      </c>
      <c r="E20" s="11"/>
      <c r="F20" s="11"/>
      <c r="G20" s="11"/>
      <c r="H20" s="7" t="s">
        <v>23</v>
      </c>
      <c r="I20" s="7"/>
      <c r="J20" s="9">
        <v>48</v>
      </c>
      <c r="K20" s="9"/>
      <c r="L20" s="8">
        <f t="shared" si="0"/>
        <v>0</v>
      </c>
      <c r="M20" s="8">
        <f t="shared" si="1"/>
        <v>0</v>
      </c>
      <c r="N20" s="10"/>
      <c r="O20" s="8">
        <f t="shared" si="2"/>
        <v>0</v>
      </c>
    </row>
    <row r="21" spans="1:16" x14ac:dyDescent="0.25">
      <c r="I21" t="s">
        <v>25</v>
      </c>
      <c r="J21" s="8"/>
      <c r="K21" s="8"/>
      <c r="L21" s="8"/>
      <c r="M21" s="8">
        <f>SUM(M4:M20)</f>
        <v>0</v>
      </c>
      <c r="N21" s="8"/>
      <c r="O21" s="8">
        <f>SUM(O4:O20)</f>
        <v>0</v>
      </c>
      <c r="P21" s="12"/>
    </row>
    <row r="24" spans="1:16" x14ac:dyDescent="0.25">
      <c r="A24" s="14" t="s">
        <v>76</v>
      </c>
    </row>
  </sheetData>
  <pageMargins left="0.7" right="0.7" top="0.75" bottom="0.75" header="0.3" footer="0.3"/>
  <pageSetup paperSize="9" scale="47"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P12"/>
  <sheetViews>
    <sheetView workbookViewId="0">
      <selection activeCell="F5" sqref="F5"/>
    </sheetView>
  </sheetViews>
  <sheetFormatPr defaultRowHeight="15" x14ac:dyDescent="0.25"/>
  <cols>
    <col min="1" max="1" width="4.42578125" customWidth="1"/>
    <col min="2" max="2" width="15.7109375" customWidth="1"/>
    <col min="3" max="3" width="13.42578125" customWidth="1"/>
    <col min="4" max="4" width="58.42578125" customWidth="1"/>
    <col min="5" max="5" width="22.42578125" customWidth="1"/>
    <col min="6" max="6" width="27" customWidth="1"/>
    <col min="7" max="10" width="13.42578125" customWidth="1"/>
    <col min="11" max="12" width="15.7109375" customWidth="1"/>
    <col min="13" max="13" width="13.42578125" customWidth="1"/>
    <col min="14" max="14" width="9" style="6" customWidth="1"/>
    <col min="15" max="15" width="18" customWidth="1"/>
  </cols>
  <sheetData>
    <row r="1" spans="1:16" ht="18.75" x14ac:dyDescent="0.3">
      <c r="F1" s="1" t="s">
        <v>63</v>
      </c>
    </row>
    <row r="2" spans="1:16" ht="60" x14ac:dyDescent="0.25">
      <c r="A2" s="2" t="s">
        <v>1</v>
      </c>
      <c r="B2" s="2" t="s">
        <v>2</v>
      </c>
      <c r="C2" s="2" t="s">
        <v>3</v>
      </c>
      <c r="D2" s="2" t="s">
        <v>4</v>
      </c>
      <c r="E2" s="2" t="s">
        <v>5</v>
      </c>
      <c r="F2" s="2" t="s">
        <v>6</v>
      </c>
      <c r="G2" s="2" t="s">
        <v>7</v>
      </c>
      <c r="H2" s="2" t="s">
        <v>8</v>
      </c>
      <c r="I2" s="2" t="s">
        <v>9</v>
      </c>
      <c r="J2" s="2" t="s">
        <v>10</v>
      </c>
      <c r="K2" s="2" t="s">
        <v>11</v>
      </c>
      <c r="L2" s="2" t="s">
        <v>12</v>
      </c>
      <c r="M2" s="2" t="s">
        <v>13</v>
      </c>
      <c r="N2" s="4" t="s">
        <v>14</v>
      </c>
      <c r="O2" s="2" t="s">
        <v>15</v>
      </c>
    </row>
    <row r="3" spans="1:16" x14ac:dyDescent="0.25">
      <c r="A3" s="3">
        <v>1</v>
      </c>
      <c r="B3" s="3">
        <v>2</v>
      </c>
      <c r="C3" s="3">
        <v>3</v>
      </c>
      <c r="D3" s="3">
        <v>4</v>
      </c>
      <c r="E3" s="3">
        <v>5</v>
      </c>
      <c r="F3" s="3">
        <v>6</v>
      </c>
      <c r="G3" s="3">
        <v>7</v>
      </c>
      <c r="H3" s="3">
        <v>8</v>
      </c>
      <c r="I3" s="3">
        <v>9</v>
      </c>
      <c r="J3" s="3">
        <v>10</v>
      </c>
      <c r="K3" s="3">
        <v>11</v>
      </c>
      <c r="L3" s="3">
        <v>12</v>
      </c>
      <c r="M3" s="3">
        <v>13</v>
      </c>
      <c r="N3" s="5">
        <v>14</v>
      </c>
      <c r="O3" s="3">
        <v>15</v>
      </c>
    </row>
    <row r="4" spans="1:16" ht="180" x14ac:dyDescent="0.25">
      <c r="A4" s="7">
        <v>65</v>
      </c>
      <c r="B4" s="11"/>
      <c r="C4" s="7" t="s">
        <v>16</v>
      </c>
      <c r="D4" s="11" t="s">
        <v>64</v>
      </c>
      <c r="E4" s="11"/>
      <c r="F4" s="11"/>
      <c r="G4" s="11"/>
      <c r="H4" s="7" t="s">
        <v>18</v>
      </c>
      <c r="I4" s="7"/>
      <c r="J4" s="9">
        <v>240</v>
      </c>
      <c r="K4" s="9"/>
      <c r="L4" s="8">
        <f t="shared" ref="L4:L11" si="0">ROUND(K4*((100+N4)/100), 2)</f>
        <v>0</v>
      </c>
      <c r="M4" s="8">
        <f t="shared" ref="M4:M11" si="1">J4*K4</f>
        <v>0</v>
      </c>
      <c r="N4" s="10"/>
      <c r="O4" s="8">
        <f t="shared" ref="O4:O11" si="2">J4*L4</f>
        <v>0</v>
      </c>
    </row>
    <row r="5" spans="1:16" ht="285" x14ac:dyDescent="0.25">
      <c r="A5" s="7">
        <v>66</v>
      </c>
      <c r="B5" s="11"/>
      <c r="C5" s="7" t="s">
        <v>16</v>
      </c>
      <c r="D5" s="11" t="s">
        <v>65</v>
      </c>
      <c r="E5" s="11"/>
      <c r="F5" s="11"/>
      <c r="G5" s="11"/>
      <c r="H5" s="7" t="s">
        <v>18</v>
      </c>
      <c r="I5" s="7"/>
      <c r="J5" s="9">
        <v>120</v>
      </c>
      <c r="K5" s="9"/>
      <c r="L5" s="8">
        <f t="shared" si="0"/>
        <v>0</v>
      </c>
      <c r="M5" s="8">
        <f t="shared" si="1"/>
        <v>0</v>
      </c>
      <c r="N5" s="10"/>
      <c r="O5" s="8">
        <f t="shared" si="2"/>
        <v>0</v>
      </c>
    </row>
    <row r="6" spans="1:16" ht="225" x14ac:dyDescent="0.25">
      <c r="A6" s="7">
        <v>67</v>
      </c>
      <c r="B6" s="11"/>
      <c r="C6" s="7" t="s">
        <v>16</v>
      </c>
      <c r="D6" s="11" t="s">
        <v>66</v>
      </c>
      <c r="E6" s="11"/>
      <c r="F6" s="11"/>
      <c r="G6" s="11"/>
      <c r="H6" s="7" t="s">
        <v>18</v>
      </c>
      <c r="I6" s="7"/>
      <c r="J6" s="9">
        <v>120</v>
      </c>
      <c r="K6" s="9"/>
      <c r="L6" s="8">
        <f t="shared" si="0"/>
        <v>0</v>
      </c>
      <c r="M6" s="8">
        <f t="shared" si="1"/>
        <v>0</v>
      </c>
      <c r="N6" s="10"/>
      <c r="O6" s="8">
        <f t="shared" si="2"/>
        <v>0</v>
      </c>
    </row>
    <row r="7" spans="1:16" ht="165" x14ac:dyDescent="0.25">
      <c r="A7" s="7">
        <v>68</v>
      </c>
      <c r="B7" s="11"/>
      <c r="C7" s="7" t="s">
        <v>16</v>
      </c>
      <c r="D7" s="11" t="s">
        <v>67</v>
      </c>
      <c r="E7" s="11"/>
      <c r="F7" s="11"/>
      <c r="G7" s="11"/>
      <c r="H7" s="7" t="s">
        <v>18</v>
      </c>
      <c r="I7" s="7"/>
      <c r="J7" s="9">
        <v>780</v>
      </c>
      <c r="K7" s="9"/>
      <c r="L7" s="8">
        <f t="shared" si="0"/>
        <v>0</v>
      </c>
      <c r="M7" s="8">
        <f t="shared" si="1"/>
        <v>0</v>
      </c>
      <c r="N7" s="10"/>
      <c r="O7" s="8">
        <f t="shared" si="2"/>
        <v>0</v>
      </c>
    </row>
    <row r="8" spans="1:16" ht="210" x14ac:dyDescent="0.25">
      <c r="A8" s="7">
        <v>69</v>
      </c>
      <c r="B8" s="11"/>
      <c r="C8" s="7" t="s">
        <v>16</v>
      </c>
      <c r="D8" s="11" t="s">
        <v>68</v>
      </c>
      <c r="E8" s="11"/>
      <c r="F8" s="11"/>
      <c r="G8" s="11"/>
      <c r="H8" s="7" t="s">
        <v>18</v>
      </c>
      <c r="I8" s="7"/>
      <c r="J8" s="9">
        <v>270</v>
      </c>
      <c r="K8" s="9"/>
      <c r="L8" s="8">
        <f t="shared" si="0"/>
        <v>0</v>
      </c>
      <c r="M8" s="8">
        <f t="shared" si="1"/>
        <v>0</v>
      </c>
      <c r="N8" s="10"/>
      <c r="O8" s="8">
        <f t="shared" si="2"/>
        <v>0</v>
      </c>
    </row>
    <row r="9" spans="1:16" ht="120" x14ac:dyDescent="0.25">
      <c r="A9" s="7">
        <v>70</v>
      </c>
      <c r="B9" s="11"/>
      <c r="C9" s="7" t="s">
        <v>16</v>
      </c>
      <c r="D9" s="11" t="s">
        <v>69</v>
      </c>
      <c r="E9" s="11"/>
      <c r="F9" s="11"/>
      <c r="G9" s="11"/>
      <c r="H9" s="7" t="s">
        <v>18</v>
      </c>
      <c r="I9" s="7"/>
      <c r="J9" s="9">
        <v>270</v>
      </c>
      <c r="K9" s="9"/>
      <c r="L9" s="8">
        <f t="shared" si="0"/>
        <v>0</v>
      </c>
      <c r="M9" s="8">
        <f t="shared" si="1"/>
        <v>0</v>
      </c>
      <c r="N9" s="10"/>
      <c r="O9" s="8">
        <f t="shared" si="2"/>
        <v>0</v>
      </c>
    </row>
    <row r="10" spans="1:16" ht="30" x14ac:dyDescent="0.25">
      <c r="A10" s="7">
        <v>71</v>
      </c>
      <c r="B10" s="11"/>
      <c r="C10" s="7" t="s">
        <v>21</v>
      </c>
      <c r="D10" s="11" t="s">
        <v>70</v>
      </c>
      <c r="E10" s="11"/>
      <c r="F10" s="11"/>
      <c r="G10" s="11"/>
      <c r="H10" s="7" t="s">
        <v>23</v>
      </c>
      <c r="I10" s="7"/>
      <c r="J10" s="9">
        <v>48</v>
      </c>
      <c r="K10" s="9"/>
      <c r="L10" s="8">
        <f t="shared" si="0"/>
        <v>0</v>
      </c>
      <c r="M10" s="8">
        <f t="shared" si="1"/>
        <v>0</v>
      </c>
      <c r="N10" s="10"/>
      <c r="O10" s="8">
        <f t="shared" si="2"/>
        <v>0</v>
      </c>
    </row>
    <row r="11" spans="1:16" ht="45" x14ac:dyDescent="0.25">
      <c r="A11" s="7">
        <v>72</v>
      </c>
      <c r="B11" s="11"/>
      <c r="C11" s="7" t="s">
        <v>16</v>
      </c>
      <c r="D11" s="11" t="s">
        <v>71</v>
      </c>
      <c r="E11" s="11"/>
      <c r="F11" s="11"/>
      <c r="G11" s="11"/>
      <c r="H11" s="7" t="s">
        <v>18</v>
      </c>
      <c r="I11" s="7"/>
      <c r="J11" s="9">
        <v>6</v>
      </c>
      <c r="K11" s="9"/>
      <c r="L11" s="8">
        <f t="shared" si="0"/>
        <v>0</v>
      </c>
      <c r="M11" s="8">
        <f t="shared" si="1"/>
        <v>0</v>
      </c>
      <c r="N11" s="10"/>
      <c r="O11" s="8">
        <f t="shared" si="2"/>
        <v>0</v>
      </c>
    </row>
    <row r="12" spans="1:16" x14ac:dyDescent="0.25">
      <c r="I12" t="s">
        <v>25</v>
      </c>
      <c r="J12" s="8"/>
      <c r="K12" s="8"/>
      <c r="L12" s="8"/>
      <c r="M12" s="8">
        <f>SUM(M4:M11)</f>
        <v>0</v>
      </c>
      <c r="N12" s="8"/>
      <c r="O12" s="8">
        <f>SUM(O4:O11)</f>
        <v>0</v>
      </c>
      <c r="P12" s="12"/>
    </row>
  </sheetData>
  <pageMargins left="0.7" right="0.7" top="0.75" bottom="0.75" header="0.3" footer="0.3"/>
  <pageSetup paperSize="9" scale="47"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5</vt:i4>
      </vt:variant>
    </vt:vector>
  </HeadingPairs>
  <TitlesOfParts>
    <vt:vector size="5" baseType="lpstr">
      <vt:lpstr>(P1) DZIERŻAWA HOMOGENIZATORA </vt:lpstr>
      <vt:lpstr>(P2) DZIERŻAWA APARATU ORAZ TE</vt:lpstr>
      <vt:lpstr>(P2) Informacje dodatkowe</vt:lpstr>
      <vt:lpstr>(P3) DZIERŻAWA APARATÓW ORAZ B</vt:lpstr>
      <vt:lpstr>(P4) DZIERŻAWA APARATU DO PANE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Untitled Spreadsheet</dc:title>
  <dc:subject/>
  <dc:creator>Unknown Creator</dc:creator>
  <cp:keywords/>
  <dc:description/>
  <cp:lastModifiedBy>Paulina Witkowska</cp:lastModifiedBy>
  <cp:lastPrinted>2025-12-29T11:02:23Z</cp:lastPrinted>
  <dcterms:created xsi:type="dcterms:W3CDTF">2025-12-29T10:45:36Z</dcterms:created>
  <dcterms:modified xsi:type="dcterms:W3CDTF">2026-01-26T11:57:44Z</dcterms:modified>
  <cp:category/>
</cp:coreProperties>
</file>