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192.168.10.33\Postępowania ZP\Postępowania Paulina\2026\Ustawa\08 26 Sprzęt medyczny jednorazowy\(2)Dokumentacja postepowania opublikowana w portalu w dniu wszczęcia\"/>
    </mc:Choice>
  </mc:AlternateContent>
  <xr:revisionPtr revIDLastSave="0" documentId="13_ncr:1_{F36824ED-0415-4581-B4E7-9D033A612C09}" xr6:coauthVersionLast="47" xr6:coauthVersionMax="47" xr10:uidLastSave="{00000000-0000-0000-0000-000000000000}"/>
  <bookViews>
    <workbookView xWindow="28680" yWindow="-120" windowWidth="29040" windowHeight="15720" firstSheet="4" xr2:uid="{00000000-000D-0000-FFFF-FFFF00000000}"/>
  </bookViews>
  <sheets>
    <sheet name="(P1) Drobny sprzęt medyczny" sheetId="1" r:id="rId1"/>
    <sheet name="(P2) Sterylne osłony na głowic" sheetId="2" r:id="rId2"/>
    <sheet name="(P3) Sterylne filtry" sheetId="3" r:id="rId3"/>
    <sheet name="(P4) Przyrząd do cytoskopu" sheetId="4" r:id="rId4"/>
    <sheet name="(P5) Folia chirurgiczna" sheetId="5" r:id="rId5"/>
    <sheet name="(P6) Pościel jednorazowa" sheetId="6" r:id="rId6"/>
    <sheet name="(P7) Pojemniki do badań histop" sheetId="7" r:id="rId7"/>
    <sheet name="(P8) Jednorazowe kurtyny antyb" sheetId="8" r:id="rId8"/>
  </sheets>
  <calcPr calcId="181029" forceFullCalc="1"/>
</workbook>
</file>

<file path=xl/calcChain.xml><?xml version="1.0" encoding="utf-8"?>
<calcChain xmlns="http://schemas.openxmlformats.org/spreadsheetml/2006/main">
  <c r="M6" i="8" l="1"/>
  <c r="L6" i="8"/>
  <c r="O6" i="8" s="1"/>
  <c r="M5" i="8"/>
  <c r="L5" i="8"/>
  <c r="O5" i="8" s="1"/>
  <c r="M4" i="8"/>
  <c r="L4" i="8"/>
  <c r="O4" i="8" s="1"/>
  <c r="M10" i="7"/>
  <c r="L10" i="7"/>
  <c r="O10" i="7" s="1"/>
  <c r="M9" i="7"/>
  <c r="L9" i="7"/>
  <c r="O9" i="7" s="1"/>
  <c r="M8" i="7"/>
  <c r="L8" i="7"/>
  <c r="O8" i="7" s="1"/>
  <c r="M7" i="7"/>
  <c r="L7" i="7"/>
  <c r="O7" i="7" s="1"/>
  <c r="M6" i="7"/>
  <c r="L6" i="7"/>
  <c r="O6" i="7" s="1"/>
  <c r="M5" i="7"/>
  <c r="L5" i="7"/>
  <c r="O5" i="7" s="1"/>
  <c r="M4" i="7"/>
  <c r="L4" i="7"/>
  <c r="O4" i="7" s="1"/>
  <c r="M4" i="6"/>
  <c r="M5" i="6" s="1"/>
  <c r="L4" i="6"/>
  <c r="O4" i="6" s="1"/>
  <c r="O5" i="6" s="1"/>
  <c r="M4" i="5"/>
  <c r="M5" i="5" s="1"/>
  <c r="L4" i="5"/>
  <c r="O4" i="5" s="1"/>
  <c r="O5" i="5" s="1"/>
  <c r="M4" i="4"/>
  <c r="M5" i="4" s="1"/>
  <c r="L4" i="4"/>
  <c r="O4" i="4" s="1"/>
  <c r="O5" i="4" s="1"/>
  <c r="M4" i="3"/>
  <c r="M5" i="3" s="1"/>
  <c r="L4" i="3"/>
  <c r="O4" i="3" s="1"/>
  <c r="O5" i="3" s="1"/>
  <c r="M5" i="2"/>
  <c r="L5" i="2"/>
  <c r="O5" i="2" s="1"/>
  <c r="M4" i="2"/>
  <c r="L4" i="2"/>
  <c r="O4" i="2" s="1"/>
  <c r="O6" i="2" s="1"/>
  <c r="M20" i="1"/>
  <c r="L20" i="1"/>
  <c r="O20" i="1" s="1"/>
  <c r="M19" i="1"/>
  <c r="L19" i="1"/>
  <c r="O19" i="1" s="1"/>
  <c r="M18" i="1"/>
  <c r="L18" i="1"/>
  <c r="O18" i="1" s="1"/>
  <c r="M17" i="1"/>
  <c r="L17" i="1"/>
  <c r="O17" i="1" s="1"/>
  <c r="M16" i="1"/>
  <c r="L16" i="1"/>
  <c r="O16" i="1" s="1"/>
  <c r="M15" i="1"/>
  <c r="L15" i="1"/>
  <c r="O15" i="1" s="1"/>
  <c r="M14" i="1"/>
  <c r="L14" i="1"/>
  <c r="O14" i="1" s="1"/>
  <c r="M13" i="1"/>
  <c r="L13" i="1"/>
  <c r="O13" i="1" s="1"/>
  <c r="M12" i="1"/>
  <c r="L12" i="1"/>
  <c r="O12" i="1" s="1"/>
  <c r="M11" i="1"/>
  <c r="L11" i="1"/>
  <c r="O11" i="1" s="1"/>
  <c r="M10" i="1"/>
  <c r="L10" i="1"/>
  <c r="O10" i="1" s="1"/>
  <c r="M9" i="1"/>
  <c r="L9" i="1"/>
  <c r="O9" i="1" s="1"/>
  <c r="M8" i="1"/>
  <c r="L8" i="1"/>
  <c r="O8" i="1" s="1"/>
  <c r="M7" i="1"/>
  <c r="L7" i="1"/>
  <c r="O7" i="1" s="1"/>
  <c r="M6" i="1"/>
  <c r="L6" i="1"/>
  <c r="O6" i="1" s="1"/>
  <c r="M5" i="1"/>
  <c r="L5" i="1"/>
  <c r="O5" i="1" s="1"/>
  <c r="M4" i="1"/>
  <c r="L4" i="1"/>
  <c r="O4" i="1" s="1"/>
  <c r="M6" i="2" l="1"/>
  <c r="M21" i="1"/>
  <c r="M11" i="7"/>
  <c r="O7" i="8"/>
  <c r="M7" i="8"/>
  <c r="O21" i="1"/>
  <c r="O11" i="7"/>
</calcChain>
</file>

<file path=xl/sharedStrings.xml><?xml version="1.0" encoding="utf-8"?>
<sst xmlns="http://schemas.openxmlformats.org/spreadsheetml/2006/main" count="235" uniqueCount="61">
  <si>
    <t>(P1) Drobny sprzęt medyczny</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</si>
  <si>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</si>
  <si>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</si>
  <si>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</si>
  <si>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</si>
  <si>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</si>
  <si>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</si>
  <si>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</si>
  <si>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</si>
  <si>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</si>
  <si>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</si>
  <si>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</si>
  <si>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</si>
  <si>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</si>
  <si>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</si>
  <si>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</si>
  <si>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312_02_08 Zakup do magazynu AMMS medyczny 8%</t>
  </si>
  <si>
    <t>-kaczka plastikowa męska pojemność 1200 ml</t>
  </si>
  <si>
    <t>sztuka</t>
  </si>
  <si>
    <t>-basen plastikowy sanitarny</t>
  </si>
  <si>
    <t>wieszak do worków na mocz</t>
  </si>
  <si>
    <t>pojemnik na plwociny</t>
  </si>
  <si>
    <t>opaska do identyfikacji noworodków z polem wpisu ( wodoodporna )</t>
  </si>
  <si>
    <t>opaska do identyfikacji  dorosłych  z polem wpisu ( wodoodporna )</t>
  </si>
  <si>
    <t>zaciskacz do pępowiny kompatybilny z nożyczkami do przecinania zaciskaczy ( oba przedmioty ze sobą współgrające, nie powodując zakłóceń i wzajemnie się uzupełniające )</t>
  </si>
  <si>
    <t>nożyczki do przecinania zaciskaczy</t>
  </si>
  <si>
    <t>szpatułka drewniana laryngologiczna, oddzielnie pakowana / op.=100szt./</t>
  </si>
  <si>
    <t>opakowanie</t>
  </si>
  <si>
    <t>łączniki do drenów i ssaków</t>
  </si>
  <si>
    <t>koc ratunkowy jednorazowy (srebrno-złoty ) izotermiczny</t>
  </si>
  <si>
    <t>kołnierz unieruchamiający</t>
  </si>
  <si>
    <t>staza jednorazowa / op.=25 szt./</t>
  </si>
  <si>
    <t>woreczek do pobierania moczu dla niemowląt, sterylny, jednorazowy/ op.=100 szt./</t>
  </si>
  <si>
    <t>312_02_23 Zakup do magazynu AMMS medyczny 23%</t>
  </si>
  <si>
    <t>pojemnik na odpady medyczne 20 l</t>
  </si>
  <si>
    <t>miska nerkowata jednorazowa</t>
  </si>
  <si>
    <t>Razem</t>
  </si>
  <si>
    <t>(P2) Sterylne osłony na głowicę</t>
  </si>
  <si>
    <t>Sterylny zestaw osłony na głowicę USG skłądający się z; złożonej teleskopowo osłony (15x122cm) z miękkiego, elastycznego i przezroczystego poliuretanu, bez lateksu, z czytelną informacją o sposobie założenia na dłoń; sterylnej serwety (30cm x 30cm); sterylnego żel w saszetce 20g; 2 opasek gumowych(bez lateksu) mocujących osłonę do głowicy USG. Opakowaniu zewnętrzne o rozmiarach 21cm x 13cm.</t>
  </si>
  <si>
    <t>Sterylna osłona na aparaturę szyta na prostokąt o wymiarach 95x130, wykonana z bezbarwnej foli PE o grubości min. 40 mikronów, krawędź obszyta elastyczną zieloną gumką. Opakowanie jednostkowe folia/papier, wyposażone w etykietę posiadającą następujące informacje: nazwa wyrobu, numer ref, lot, datę ważności, znak CE, nazwę producenta oraz 2 etykiety do wklejenia do dokumentacji . Wyrób medyczny klasy I sterylny.</t>
  </si>
  <si>
    <t>(P3) Sterylne filtry</t>
  </si>
  <si>
    <t>Sterylny filtr elektrostatyczny anestezjologiczny, antybakteryjny, antywirusowy z portem kapno, z wydzielonym celulozowym wymiennikiem ciepła i wilgoci. Skuteczność filtracji bakteryjnej i wirusowej 99,999%, , potwierdzona protokołami z niezależnych laboratoriów skuteczność filtracji wobec HCV i TB, system rozprowadzania gazu pa całej powierzchni filtra, przestrzeń martwa 57ml, waga do 31g, zwrot wilgoci 32mg H2O/l, opór przepływu 1,6cm H2O przy przepływie 30l/min, objętość oddechowa min. 150ml,  złącze proste, o czasie stosowania 24h, pakowany pojedynczo.</t>
  </si>
  <si>
    <t>(P4) Przyrząd do cytoskopu</t>
  </si>
  <si>
    <t>-przyrząd do cystoskopu lub resektoskopu, pojedynczy, jednorazowy,  sterylny o śr. 5-7 mm</t>
  </si>
  <si>
    <t>(P5) Folia chirurgiczna</t>
  </si>
  <si>
    <t>Sterylna dwuwarstwowa elastomeryczna folia bakteriobójcza klasy  III zawierająca substancję aktywą  jodofor w warstwie klejącej.  Uwalniany jod cząsteczkowy wywiera działanie bakteriobójcze na florę bakteryjną skóry pacjenta. Wykonana z  kopolimeru poliestru i polieteru  Minimum 2,5 cm aplikatory z obu stron. Papier zabezbieczający z oznaczeniem końca uwolnienia linera dla bezpiecznej aplikacji. Podwójne opakowanie indywidualne:  zewnętrzna folia aluminiowa i dodatkowy papier w opakowaniu chroniący folię przed uszkodzeniem. Wyrób medyczny klasy III, właściwy certyfikat CE jednostki notyfikowanej, poświadczający działanie bakteriobójcze Potwierdzenie działania bakteriobójczego opublikowanymi  badaniami klinicznymi na ponad 1000 pacjentów.  Sterylizowana radiacyjnie.
Rozmar całkowity 44 cm x 35 cm , Rozmiar części lepnej    34cm x35 cm</t>
  </si>
  <si>
    <t>(P6) Pościel jednorazowa</t>
  </si>
  <si>
    <t>komplet pościeli medycznej jednorazowego użytku wykonany z włókniny propylenowej 25g g/m2 niejałowy kolor zielony, zawiera prześcieradło 150cm *210 cm, poszwa na kołdrę 160 cm *210 cm, poszewka na poduszkę 70* cm*80 cm</t>
  </si>
  <si>
    <t>(P7) Pojemniki do badań histopatologicznych i cytofix</t>
  </si>
  <si>
    <t>cytofix -150 ml</t>
  </si>
  <si>
    <t>pojemnik do badań histopatologicznych plastykowy, jednorazowy  z przykrywką - min.120 ml</t>
  </si>
  <si>
    <t>pojemnik do badań histopatologicznych plastykowy, jednorazowy  z przykrywką - minimum 1  l</t>
  </si>
  <si>
    <t>pojemnik do badań histopatologicznych plastykowy, jednorazowy  z przykrywką -  minimum 3 l</t>
  </si>
  <si>
    <t>pojemnik do badań histopatologicznych plastykowy, jednorazowy  z przykrywką -minimum 5  l</t>
  </si>
  <si>
    <t>pojemnik do badań histopatologicznych plastykowy, jednorazowy  z przykrywką - 10 l</t>
  </si>
  <si>
    <t>pojemnik do badań histopatologicznych plastykowy, jednorazowy  z przykrywką- minimum  500 ml</t>
  </si>
  <si>
    <t>(P8) Jednorazowe kurtyny antybakteryjne, sprzęt medyczny jednorazowy</t>
  </si>
  <si>
    <t>Cewnik do odsysania wydzieliny z jamy ustnej, z wtopionym drutem pozwalającym na ukształtowanie cewnika, dł. cewnika z nasadką w kształcie lejka 15 cm (+/- 1 cm), okrągła, atraumatyczna końcówka, rozmieszczenie otworów uniemożliwiające zasysanie śluzówki, jednorazowego użytku. Mikrobiologicznie czysty, w opakowaniu 10 szt. Na opakowaniu etykieta z datą ważności, nr serii, nr katalogowy. Produkt bez zawartości lateksu i DEHP.</t>
  </si>
  <si>
    <t>Sterylny, zamknięty system zbiórki moczu o całkowitej pojemności 2600 ml z funkcją precyzyjnego pomiaru ilości wydalanego moczu. W skład zestawu wchodzi:                                                                                                                      - worek na mocz z dolnym spustem z blokadą na drenie o dł. 12 cm                                                                                                             - naczynie pomiarowe dwukomorowe skalowane do 400 ml, łączna objętość naczynia 500 ml zabezpieczone komorą kroplową                                                                                                                                    - dren łączący o długości 130 cm z zaciskiem zamykającym zakończony łącznikiem z bezigłowym portem poboru próbek                                              - antybakteryjny filtr powietrza w worku i naczyniu pomiarowym             Do zamocowania zestawu przy łóżku dostępny jest wieszak oraz dwa paski mocujące.</t>
  </si>
  <si>
    <t>Jednorazowe, antybakteryjne kurtyny, zapewniające prywatność pacjenta, wykonane z trwałego, nieprzezroczystego materiału polipropylenowego o gramaturze min. 120 g/m2. Czas zastosowania kurtyn do 6 miesięcy bez potrzeby prania. Wymiary kurtyn: wysokość X 200cm lub 255cm; szerokość 375cm. Kurtyna posiadająca dobrze widoczną zgrzewaną etykietę z miejscem na wpisanie daty jej wymiany oraz unikalnym numerem identyfikacyjnym LOT. Kolory kurtyn do wyboru:  błękit Pacyfiku, błękit lata, jasny niebieski, jasny zielony, pastelowy żółty, szaroniebieski, różowy, liliowy, drukowany motyw kolorowych baloników (pediatria)*. Kurtyny dostarczane z haczykami do zamocowania lub bez do wyboru przez Zamawiającego . Materiał kurtyn ze środkiem o silnych właściwościach antybakteryjnych przeciwko takim patogenom jak: MRSA, Klebsiella pneumoniae, E.coli, Staphylococcus aureus,  Vancomycin-Resistant Enterococcus, Enterobacter cloacae, Clostridium difficile. Skuteczność antybakteryjna materiału potwierdzona w niezależnych testach laboratoryjnych zgodnie z międzynarodową normą ISO 20743.   Kurtyny posiadające właściwości ognioodporne, przetestowane zgodnie z normami: BS 5867:Część 2 Typ C oraz NFPA 701 i EN 13773. Materiał polipropylenowy nadający się w 100% do recyklingu.</t>
  </si>
  <si>
    <t>"Szczoteczka cytologiczna sterylna przeznaczona do pobierania wymazu komórek z szyjki macicy, kanału szyjki i strefy transformacji:
• zakończenie w kształcie wachlarzyka, umożliwiające pobranie wymazu komórek z szyjki macicy, kanału szyjki i strefy transformacji
• miękkie zakończenia włosków pozwala na dokładne pobranie materiału do badania
• wykonana z polipropylenu (uchwyt) oraz LDPE (włosie)
• daleki zasięg dzięki długiej rączce
• jednorazowego użytku
• nie zawiera lateksu, nie zawiera ftalanów
• sterylizowana tlenkiem etylenu
• pakowanie: 1 sztuka/papier-folia"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</si>
</sst>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1" xfId="0" applyNumberFormat="1" applyBorder="1" applyAlignment="1" applyProtection="1">
      <alignment horizontal="center"/>
      <protection locked="0"/>
    </xf>
    <xf numFmtId="1" fontId="0" fillId="0" borderId="1" xfId="0" applyNumberFormat="1" applyBorder="1" applyAlignment="1">
      <alignment horizontal="center"/>
    </xf>
    <xf numFmtId="1" fontId="0" fillId="0" borderId="0" xfId="0" applyNumberFormat="1"/>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1"/>
  <sheetViews>
    <sheetView tabSelected="1" workbookViewId="0">
      <selection activeCell="D6" sqref="D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1</v>
      </c>
      <c r="B4" s="7"/>
      <c r="C4" s="7" t="s">
        <v>16</v>
      </c>
      <c r="D4" s="7" t="s">
        <v>17</v>
      </c>
      <c r="E4" s="7"/>
      <c r="F4" s="7"/>
      <c r="G4" s="7"/>
      <c r="H4" s="4" t="s">
        <v>18</v>
      </c>
      <c r="I4" s="4"/>
      <c r="J4" s="6">
        <v>200</v>
      </c>
      <c r="K4" s="6"/>
      <c r="L4" s="5">
        <f t="shared" ref="L4:L20" si="0">ROUND(K4*((100+N4)/100),2)</f>
        <v>0</v>
      </c>
      <c r="M4" s="5">
        <f t="shared" ref="M4:M20" si="1">J4*K4</f>
        <v>0</v>
      </c>
      <c r="N4" s="10"/>
      <c r="O4" s="5">
        <f t="shared" ref="O4:O20" si="2">J4*L4</f>
        <v>0</v>
      </c>
    </row>
    <row r="5" spans="1:15" ht="75" x14ac:dyDescent="0.25">
      <c r="A5" s="4">
        <v>2</v>
      </c>
      <c r="B5" s="7"/>
      <c r="C5" s="7" t="s">
        <v>16</v>
      </c>
      <c r="D5" s="7" t="s">
        <v>19</v>
      </c>
      <c r="E5" s="7"/>
      <c r="F5" s="7"/>
      <c r="G5" s="7"/>
      <c r="H5" s="4" t="s">
        <v>18</v>
      </c>
      <c r="I5" s="4"/>
      <c r="J5" s="6">
        <v>100</v>
      </c>
      <c r="K5" s="6"/>
      <c r="L5" s="5">
        <f t="shared" si="0"/>
        <v>0</v>
      </c>
      <c r="M5" s="5">
        <f t="shared" si="1"/>
        <v>0</v>
      </c>
      <c r="N5" s="10"/>
      <c r="O5" s="5">
        <f t="shared" si="2"/>
        <v>0</v>
      </c>
    </row>
    <row r="6" spans="1:15" ht="210" x14ac:dyDescent="0.25">
      <c r="A6" s="4">
        <v>3</v>
      </c>
      <c r="B6" s="7"/>
      <c r="C6" s="7" t="s">
        <v>16</v>
      </c>
      <c r="D6" s="7" t="s">
        <v>60</v>
      </c>
      <c r="E6" s="7"/>
      <c r="F6" s="7"/>
      <c r="G6" s="7"/>
      <c r="H6" s="4" t="s">
        <v>18</v>
      </c>
      <c r="I6" s="4"/>
      <c r="J6" s="6">
        <v>6000</v>
      </c>
      <c r="K6" s="6"/>
      <c r="L6" s="5">
        <f t="shared" si="0"/>
        <v>0</v>
      </c>
      <c r="M6" s="5">
        <f t="shared" si="1"/>
        <v>0</v>
      </c>
      <c r="N6" s="10"/>
      <c r="O6" s="5">
        <f t="shared" si="2"/>
        <v>0</v>
      </c>
    </row>
    <row r="7" spans="1:15" ht="75" x14ac:dyDescent="0.25">
      <c r="A7" s="4">
        <v>4</v>
      </c>
      <c r="B7" s="7"/>
      <c r="C7" s="7" t="s">
        <v>16</v>
      </c>
      <c r="D7" s="7" t="s">
        <v>20</v>
      </c>
      <c r="E7" s="7"/>
      <c r="F7" s="7"/>
      <c r="G7" s="7"/>
      <c r="H7" s="4" t="s">
        <v>18</v>
      </c>
      <c r="I7" s="4"/>
      <c r="J7" s="6">
        <v>5500</v>
      </c>
      <c r="K7" s="6"/>
      <c r="L7" s="5">
        <f t="shared" si="0"/>
        <v>0</v>
      </c>
      <c r="M7" s="5">
        <f t="shared" si="1"/>
        <v>0</v>
      </c>
      <c r="N7" s="10"/>
      <c r="O7" s="5">
        <f t="shared" si="2"/>
        <v>0</v>
      </c>
    </row>
    <row r="8" spans="1:15" ht="75" x14ac:dyDescent="0.25">
      <c r="A8" s="4">
        <v>5</v>
      </c>
      <c r="B8" s="7"/>
      <c r="C8" s="7" t="s">
        <v>16</v>
      </c>
      <c r="D8" s="7" t="s">
        <v>21</v>
      </c>
      <c r="E8" s="7"/>
      <c r="F8" s="7"/>
      <c r="G8" s="7"/>
      <c r="H8" s="4" t="s">
        <v>18</v>
      </c>
      <c r="I8" s="4"/>
      <c r="J8" s="6">
        <v>5000</v>
      </c>
      <c r="K8" s="6"/>
      <c r="L8" s="5">
        <f t="shared" si="0"/>
        <v>0</v>
      </c>
      <c r="M8" s="5">
        <f t="shared" si="1"/>
        <v>0</v>
      </c>
      <c r="N8" s="10"/>
      <c r="O8" s="5">
        <f t="shared" si="2"/>
        <v>0</v>
      </c>
    </row>
    <row r="9" spans="1:15" ht="75" x14ac:dyDescent="0.25">
      <c r="A9" s="4">
        <v>6</v>
      </c>
      <c r="B9" s="7"/>
      <c r="C9" s="7" t="s">
        <v>16</v>
      </c>
      <c r="D9" s="7" t="s">
        <v>22</v>
      </c>
      <c r="E9" s="7"/>
      <c r="F9" s="7"/>
      <c r="G9" s="7"/>
      <c r="H9" s="4" t="s">
        <v>18</v>
      </c>
      <c r="I9" s="4"/>
      <c r="J9" s="6">
        <v>5000</v>
      </c>
      <c r="K9" s="6"/>
      <c r="L9" s="5">
        <f t="shared" si="0"/>
        <v>0</v>
      </c>
      <c r="M9" s="5">
        <f t="shared" si="1"/>
        <v>0</v>
      </c>
      <c r="N9" s="10"/>
      <c r="O9" s="5">
        <f t="shared" si="2"/>
        <v>0</v>
      </c>
    </row>
    <row r="10" spans="1:15" ht="75" x14ac:dyDescent="0.25">
      <c r="A10" s="4">
        <v>7</v>
      </c>
      <c r="B10" s="7"/>
      <c r="C10" s="7" t="s">
        <v>16</v>
      </c>
      <c r="D10" s="7" t="s">
        <v>23</v>
      </c>
      <c r="E10" s="7"/>
      <c r="F10" s="7"/>
      <c r="G10" s="7"/>
      <c r="H10" s="4" t="s">
        <v>18</v>
      </c>
      <c r="I10" s="4"/>
      <c r="J10" s="6">
        <v>3000</v>
      </c>
      <c r="K10" s="6"/>
      <c r="L10" s="5">
        <f t="shared" si="0"/>
        <v>0</v>
      </c>
      <c r="M10" s="5">
        <f t="shared" si="1"/>
        <v>0</v>
      </c>
      <c r="N10" s="10"/>
      <c r="O10" s="5">
        <f t="shared" si="2"/>
        <v>0</v>
      </c>
    </row>
    <row r="11" spans="1:15" ht="75" x14ac:dyDescent="0.25">
      <c r="A11" s="4">
        <v>8</v>
      </c>
      <c r="B11" s="7"/>
      <c r="C11" s="7" t="s">
        <v>16</v>
      </c>
      <c r="D11" s="7" t="s">
        <v>24</v>
      </c>
      <c r="E11" s="7"/>
      <c r="F11" s="7"/>
      <c r="G11" s="7"/>
      <c r="H11" s="4" t="s">
        <v>18</v>
      </c>
      <c r="I11" s="4"/>
      <c r="J11" s="6">
        <v>3000</v>
      </c>
      <c r="K11" s="6"/>
      <c r="L11" s="5">
        <f t="shared" si="0"/>
        <v>0</v>
      </c>
      <c r="M11" s="5">
        <f t="shared" si="1"/>
        <v>0</v>
      </c>
      <c r="N11" s="10"/>
      <c r="O11" s="5">
        <f t="shared" si="2"/>
        <v>0</v>
      </c>
    </row>
    <row r="12" spans="1:15" ht="75" x14ac:dyDescent="0.25">
      <c r="A12" s="4">
        <v>9</v>
      </c>
      <c r="B12" s="7"/>
      <c r="C12" s="7" t="s">
        <v>16</v>
      </c>
      <c r="D12" s="7" t="s">
        <v>25</v>
      </c>
      <c r="E12" s="7"/>
      <c r="F12" s="7"/>
      <c r="G12" s="7"/>
      <c r="H12" s="4" t="s">
        <v>18</v>
      </c>
      <c r="I12" s="4"/>
      <c r="J12" s="6">
        <v>100</v>
      </c>
      <c r="K12" s="6"/>
      <c r="L12" s="5">
        <f t="shared" si="0"/>
        <v>0</v>
      </c>
      <c r="M12" s="5">
        <f t="shared" si="1"/>
        <v>0</v>
      </c>
      <c r="N12" s="10"/>
      <c r="O12" s="5">
        <f t="shared" si="2"/>
        <v>0</v>
      </c>
    </row>
    <row r="13" spans="1:15" ht="75" x14ac:dyDescent="0.25">
      <c r="A13" s="4">
        <v>10</v>
      </c>
      <c r="B13" s="7"/>
      <c r="C13" s="7" t="s">
        <v>16</v>
      </c>
      <c r="D13" s="7" t="s">
        <v>26</v>
      </c>
      <c r="E13" s="7"/>
      <c r="F13" s="7"/>
      <c r="G13" s="7"/>
      <c r="H13" s="4" t="s">
        <v>27</v>
      </c>
      <c r="I13" s="4"/>
      <c r="J13" s="6">
        <v>300</v>
      </c>
      <c r="K13" s="6"/>
      <c r="L13" s="5">
        <f t="shared" si="0"/>
        <v>0</v>
      </c>
      <c r="M13" s="5">
        <f t="shared" si="1"/>
        <v>0</v>
      </c>
      <c r="N13" s="10"/>
      <c r="O13" s="5">
        <f t="shared" si="2"/>
        <v>0</v>
      </c>
    </row>
    <row r="14" spans="1:15" ht="75" x14ac:dyDescent="0.25">
      <c r="A14" s="4">
        <v>11</v>
      </c>
      <c r="B14" s="7"/>
      <c r="C14" s="7" t="s">
        <v>16</v>
      </c>
      <c r="D14" s="7" t="s">
        <v>28</v>
      </c>
      <c r="E14" s="7"/>
      <c r="F14" s="7"/>
      <c r="G14" s="7"/>
      <c r="H14" s="4" t="s">
        <v>18</v>
      </c>
      <c r="I14" s="4"/>
      <c r="J14" s="6">
        <v>200</v>
      </c>
      <c r="K14" s="6"/>
      <c r="L14" s="5">
        <f t="shared" si="0"/>
        <v>0</v>
      </c>
      <c r="M14" s="5">
        <f t="shared" si="1"/>
        <v>0</v>
      </c>
      <c r="N14" s="10"/>
      <c r="O14" s="5">
        <f t="shared" si="2"/>
        <v>0</v>
      </c>
    </row>
    <row r="15" spans="1:15" ht="75" x14ac:dyDescent="0.25">
      <c r="A15" s="4">
        <v>12</v>
      </c>
      <c r="B15" s="7"/>
      <c r="C15" s="7" t="s">
        <v>16</v>
      </c>
      <c r="D15" s="7" t="s">
        <v>29</v>
      </c>
      <c r="E15" s="7"/>
      <c r="F15" s="7"/>
      <c r="G15" s="7"/>
      <c r="H15" s="4" t="s">
        <v>18</v>
      </c>
      <c r="I15" s="4"/>
      <c r="J15" s="6">
        <v>500</v>
      </c>
      <c r="K15" s="6"/>
      <c r="L15" s="5">
        <f t="shared" si="0"/>
        <v>0</v>
      </c>
      <c r="M15" s="5">
        <f t="shared" si="1"/>
        <v>0</v>
      </c>
      <c r="N15" s="10"/>
      <c r="O15" s="5">
        <f t="shared" si="2"/>
        <v>0</v>
      </c>
    </row>
    <row r="16" spans="1:15" ht="75" x14ac:dyDescent="0.25">
      <c r="A16" s="4">
        <v>13</v>
      </c>
      <c r="B16" s="7"/>
      <c r="C16" s="7" t="s">
        <v>16</v>
      </c>
      <c r="D16" s="7" t="s">
        <v>30</v>
      </c>
      <c r="E16" s="7"/>
      <c r="F16" s="7"/>
      <c r="G16" s="7"/>
      <c r="H16" s="4" t="s">
        <v>18</v>
      </c>
      <c r="I16" s="4"/>
      <c r="J16" s="6">
        <v>20</v>
      </c>
      <c r="K16" s="6"/>
      <c r="L16" s="5">
        <f t="shared" si="0"/>
        <v>0</v>
      </c>
      <c r="M16" s="5">
        <f t="shared" si="1"/>
        <v>0</v>
      </c>
      <c r="N16" s="10"/>
      <c r="O16" s="5">
        <f t="shared" si="2"/>
        <v>0</v>
      </c>
    </row>
    <row r="17" spans="1:15" ht="75" x14ac:dyDescent="0.25">
      <c r="A17" s="4">
        <v>14</v>
      </c>
      <c r="B17" s="7"/>
      <c r="C17" s="7" t="s">
        <v>16</v>
      </c>
      <c r="D17" s="7" t="s">
        <v>31</v>
      </c>
      <c r="E17" s="7"/>
      <c r="F17" s="7"/>
      <c r="G17" s="7"/>
      <c r="H17" s="4" t="s">
        <v>27</v>
      </c>
      <c r="I17" s="4"/>
      <c r="J17" s="6">
        <v>5500</v>
      </c>
      <c r="K17" s="6"/>
      <c r="L17" s="5">
        <f t="shared" si="0"/>
        <v>0</v>
      </c>
      <c r="M17" s="5">
        <f t="shared" si="1"/>
        <v>0</v>
      </c>
      <c r="N17" s="10"/>
      <c r="O17" s="5">
        <f t="shared" si="2"/>
        <v>0</v>
      </c>
    </row>
    <row r="18" spans="1:15" ht="75" x14ac:dyDescent="0.25">
      <c r="A18" s="4">
        <v>15</v>
      </c>
      <c r="B18" s="7"/>
      <c r="C18" s="7" t="s">
        <v>16</v>
      </c>
      <c r="D18" s="7" t="s">
        <v>32</v>
      </c>
      <c r="E18" s="7"/>
      <c r="F18" s="7"/>
      <c r="G18" s="7"/>
      <c r="H18" s="4" t="s">
        <v>18</v>
      </c>
      <c r="I18" s="4"/>
      <c r="J18" s="6">
        <v>4600</v>
      </c>
      <c r="K18" s="6"/>
      <c r="L18" s="5">
        <f t="shared" si="0"/>
        <v>0</v>
      </c>
      <c r="M18" s="5">
        <f t="shared" si="1"/>
        <v>0</v>
      </c>
      <c r="N18" s="10"/>
      <c r="O18" s="5">
        <f t="shared" si="2"/>
        <v>0</v>
      </c>
    </row>
    <row r="19" spans="1:15" ht="90" x14ac:dyDescent="0.25">
      <c r="A19" s="4">
        <v>16</v>
      </c>
      <c r="B19" s="7"/>
      <c r="C19" s="7" t="s">
        <v>33</v>
      </c>
      <c r="D19" s="7" t="s">
        <v>34</v>
      </c>
      <c r="E19" s="7"/>
      <c r="F19" s="7"/>
      <c r="G19" s="7"/>
      <c r="H19" s="4" t="s">
        <v>18</v>
      </c>
      <c r="I19" s="4"/>
      <c r="J19" s="6">
        <v>150</v>
      </c>
      <c r="K19" s="6"/>
      <c r="L19" s="5">
        <f t="shared" si="0"/>
        <v>0</v>
      </c>
      <c r="M19" s="5">
        <f t="shared" si="1"/>
        <v>0</v>
      </c>
      <c r="N19" s="10"/>
      <c r="O19" s="5">
        <f t="shared" si="2"/>
        <v>0</v>
      </c>
    </row>
    <row r="20" spans="1:15" ht="75" x14ac:dyDescent="0.25">
      <c r="A20" s="4">
        <v>17</v>
      </c>
      <c r="B20" s="7"/>
      <c r="C20" s="7" t="s">
        <v>16</v>
      </c>
      <c r="D20" s="7" t="s">
        <v>35</v>
      </c>
      <c r="E20" s="7"/>
      <c r="F20" s="7"/>
      <c r="G20" s="7"/>
      <c r="H20" s="4" t="s">
        <v>18</v>
      </c>
      <c r="I20" s="4"/>
      <c r="J20" s="6">
        <v>100000</v>
      </c>
      <c r="K20" s="6"/>
      <c r="L20" s="5">
        <f t="shared" si="0"/>
        <v>0</v>
      </c>
      <c r="M20" s="5">
        <f t="shared" si="1"/>
        <v>0</v>
      </c>
      <c r="N20" s="10"/>
      <c r="O20" s="5">
        <f t="shared" si="2"/>
        <v>0</v>
      </c>
    </row>
    <row r="21" spans="1:15" x14ac:dyDescent="0.25">
      <c r="I21" t="s">
        <v>36</v>
      </c>
      <c r="J21" s="5"/>
      <c r="K21" s="5"/>
      <c r="L21" s="5"/>
      <c r="M21" s="5">
        <f>SUM(M4:M20)</f>
        <v>0</v>
      </c>
      <c r="N21" s="11"/>
      <c r="O21" s="5">
        <f>SUM(O4:O20)</f>
        <v>0</v>
      </c>
    </row>
  </sheetData>
  <sheetProtection sheet="1"/>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
  <sheetViews>
    <sheetView workbookViewId="0">
      <selection activeCell="N6" sqref="N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37</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05" x14ac:dyDescent="0.25">
      <c r="A4" s="4">
        <v>18</v>
      </c>
      <c r="B4" s="7"/>
      <c r="C4" s="7" t="s">
        <v>16</v>
      </c>
      <c r="D4" s="7" t="s">
        <v>38</v>
      </c>
      <c r="E4" s="7"/>
      <c r="F4" s="7"/>
      <c r="G4" s="7"/>
      <c r="H4" s="4" t="s">
        <v>18</v>
      </c>
      <c r="I4" s="4"/>
      <c r="J4" s="6">
        <v>3000</v>
      </c>
      <c r="K4" s="6"/>
      <c r="L4" s="5">
        <f>ROUND(K4*((100+N4)/100),2)</f>
        <v>0</v>
      </c>
      <c r="M4" s="5">
        <f>J4*K4</f>
        <v>0</v>
      </c>
      <c r="N4" s="10"/>
      <c r="O4" s="5">
        <f>J4*L4</f>
        <v>0</v>
      </c>
    </row>
    <row r="5" spans="1:15" ht="120" x14ac:dyDescent="0.25">
      <c r="A5" s="4">
        <v>19</v>
      </c>
      <c r="B5" s="7"/>
      <c r="C5" s="7" t="s">
        <v>16</v>
      </c>
      <c r="D5" s="7" t="s">
        <v>39</v>
      </c>
      <c r="E5" s="7"/>
      <c r="F5" s="7"/>
      <c r="G5" s="7"/>
      <c r="H5" s="4" t="s">
        <v>18</v>
      </c>
      <c r="I5" s="4"/>
      <c r="J5" s="6">
        <v>3000</v>
      </c>
      <c r="K5" s="6"/>
      <c r="L5" s="5">
        <f>ROUND(K5*((100+N5)/100),2)</f>
        <v>0</v>
      </c>
      <c r="M5" s="5">
        <f>J5*K5</f>
        <v>0</v>
      </c>
      <c r="N5" s="10"/>
      <c r="O5" s="5">
        <f>J5*L5</f>
        <v>0</v>
      </c>
    </row>
    <row r="6" spans="1:15" x14ac:dyDescent="0.25">
      <c r="I6" t="s">
        <v>36</v>
      </c>
      <c r="J6" s="5"/>
      <c r="K6" s="5"/>
      <c r="L6" s="5"/>
      <c r="M6" s="5">
        <f>SUM(M4:M5)</f>
        <v>0</v>
      </c>
      <c r="N6" s="11"/>
      <c r="O6" s="5">
        <f>SUM(O4:O5)</f>
        <v>0</v>
      </c>
    </row>
  </sheetData>
  <sheetProtection sheet="1"/>
  <pageMargins left="0.7" right="0.7" top="0.75" bottom="0.75" header="0.3" footer="0.3"/>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40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50" x14ac:dyDescent="0.25">
      <c r="A4" s="4">
        <v>20</v>
      </c>
      <c r="B4" s="7"/>
      <c r="C4" s="7" t="s">
        <v>16</v>
      </c>
      <c r="D4" s="7" t="s">
        <v>41</v>
      </c>
      <c r="E4" s="7"/>
      <c r="F4" s="7"/>
      <c r="G4" s="7"/>
      <c r="H4" s="4" t="s">
        <v>18</v>
      </c>
      <c r="I4" s="4"/>
      <c r="J4" s="6">
        <v>13500</v>
      </c>
      <c r="K4" s="6"/>
      <c r="L4" s="5">
        <f>ROUND(K4*((100+N4)/100),2)</f>
        <v>0</v>
      </c>
      <c r="M4" s="5">
        <f>J4*K4</f>
        <v>0</v>
      </c>
      <c r="N4" s="10"/>
      <c r="O4" s="5">
        <f>J4*L4</f>
        <v>0</v>
      </c>
    </row>
    <row r="5" spans="1:15" x14ac:dyDescent="0.25">
      <c r="I5" t="s">
        <v>36</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42</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21</v>
      </c>
      <c r="B4" s="7"/>
      <c r="C4" s="7" t="s">
        <v>16</v>
      </c>
      <c r="D4" s="7" t="s">
        <v>43</v>
      </c>
      <c r="E4" s="7"/>
      <c r="F4" s="7"/>
      <c r="G4" s="7"/>
      <c r="H4" s="4" t="s">
        <v>18</v>
      </c>
      <c r="I4" s="4"/>
      <c r="J4" s="6">
        <v>2700</v>
      </c>
      <c r="K4" s="6"/>
      <c r="L4" s="5">
        <f>ROUND(K4*((100+N4)/100),2)</f>
        <v>0</v>
      </c>
      <c r="M4" s="5">
        <f>J4*K4</f>
        <v>0</v>
      </c>
      <c r="N4" s="10"/>
      <c r="O4" s="5">
        <f>J4*L4</f>
        <v>0</v>
      </c>
    </row>
    <row r="5" spans="1:15" x14ac:dyDescent="0.25">
      <c r="I5" t="s">
        <v>36</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44</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255" x14ac:dyDescent="0.25">
      <c r="A4" s="4">
        <v>22</v>
      </c>
      <c r="B4" s="7"/>
      <c r="C4" s="7" t="s">
        <v>16</v>
      </c>
      <c r="D4" s="7" t="s">
        <v>45</v>
      </c>
      <c r="E4" s="7"/>
      <c r="F4" s="7"/>
      <c r="G4" s="7"/>
      <c r="H4" s="4" t="s">
        <v>18</v>
      </c>
      <c r="I4" s="4"/>
      <c r="J4" s="6">
        <v>2000</v>
      </c>
      <c r="K4" s="6"/>
      <c r="L4" s="5">
        <f>ROUND(K4*((100+N4)/100),2)</f>
        <v>0</v>
      </c>
      <c r="M4" s="5">
        <f>J4*K4</f>
        <v>0</v>
      </c>
      <c r="N4" s="10"/>
      <c r="O4" s="5">
        <f>J4*L4</f>
        <v>0</v>
      </c>
    </row>
    <row r="5" spans="1:15" x14ac:dyDescent="0.25">
      <c r="I5" t="s">
        <v>36</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46</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23</v>
      </c>
      <c r="B4" s="7"/>
      <c r="C4" s="7" t="s">
        <v>16</v>
      </c>
      <c r="D4" s="7" t="s">
        <v>47</v>
      </c>
      <c r="E4" s="7"/>
      <c r="F4" s="7"/>
      <c r="G4" s="7"/>
      <c r="H4" s="4" t="s">
        <v>18</v>
      </c>
      <c r="I4" s="4"/>
      <c r="J4" s="6">
        <v>18000</v>
      </c>
      <c r="K4" s="6"/>
      <c r="L4" s="5">
        <f>ROUND(K4*((100+N4)/100),2)</f>
        <v>0</v>
      </c>
      <c r="M4" s="5">
        <f>J4*K4</f>
        <v>0</v>
      </c>
      <c r="N4" s="10"/>
      <c r="O4" s="5">
        <f>J4*L4</f>
        <v>0</v>
      </c>
    </row>
    <row r="5" spans="1:15" x14ac:dyDescent="0.25">
      <c r="I5" t="s">
        <v>36</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1"/>
  <sheetViews>
    <sheetView topLeftCell="A10" workbookViewId="0">
      <selection activeCell="N11" sqref="N11"/>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48</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24</v>
      </c>
      <c r="B4" s="7"/>
      <c r="C4" s="7" t="s">
        <v>16</v>
      </c>
      <c r="D4" s="7" t="s">
        <v>49</v>
      </c>
      <c r="E4" s="7"/>
      <c r="F4" s="7"/>
      <c r="G4" s="7"/>
      <c r="H4" s="4" t="s">
        <v>18</v>
      </c>
      <c r="I4" s="4"/>
      <c r="J4" s="6">
        <v>100</v>
      </c>
      <c r="K4" s="6"/>
      <c r="L4" s="5">
        <f t="shared" ref="L4:L10" si="0">ROUND(K4*((100+N4)/100),2)</f>
        <v>0</v>
      </c>
      <c r="M4" s="5">
        <f t="shared" ref="M4:M10" si="1">J4*K4</f>
        <v>0</v>
      </c>
      <c r="N4" s="10"/>
      <c r="O4" s="5">
        <f t="shared" ref="O4:O10" si="2">J4*L4</f>
        <v>0</v>
      </c>
    </row>
    <row r="5" spans="1:15" ht="75" x14ac:dyDescent="0.25">
      <c r="A5" s="4">
        <v>25</v>
      </c>
      <c r="B5" s="7"/>
      <c r="C5" s="7" t="s">
        <v>16</v>
      </c>
      <c r="D5" s="7" t="s">
        <v>50</v>
      </c>
      <c r="E5" s="7"/>
      <c r="F5" s="7"/>
      <c r="G5" s="7"/>
      <c r="H5" s="4" t="s">
        <v>18</v>
      </c>
      <c r="I5" s="4"/>
      <c r="J5" s="6">
        <v>1500</v>
      </c>
      <c r="K5" s="6"/>
      <c r="L5" s="5">
        <f t="shared" si="0"/>
        <v>0</v>
      </c>
      <c r="M5" s="5">
        <f t="shared" si="1"/>
        <v>0</v>
      </c>
      <c r="N5" s="10"/>
      <c r="O5" s="5">
        <f t="shared" si="2"/>
        <v>0</v>
      </c>
    </row>
    <row r="6" spans="1:15" ht="75" x14ac:dyDescent="0.25">
      <c r="A6" s="4">
        <v>26</v>
      </c>
      <c r="B6" s="7"/>
      <c r="C6" s="7" t="s">
        <v>16</v>
      </c>
      <c r="D6" s="7" t="s">
        <v>51</v>
      </c>
      <c r="E6" s="7"/>
      <c r="F6" s="7"/>
      <c r="G6" s="7"/>
      <c r="H6" s="4" t="s">
        <v>18</v>
      </c>
      <c r="I6" s="4"/>
      <c r="J6" s="6">
        <v>500</v>
      </c>
      <c r="K6" s="6"/>
      <c r="L6" s="5">
        <f t="shared" si="0"/>
        <v>0</v>
      </c>
      <c r="M6" s="5">
        <f t="shared" si="1"/>
        <v>0</v>
      </c>
      <c r="N6" s="10"/>
      <c r="O6" s="5">
        <f t="shared" si="2"/>
        <v>0</v>
      </c>
    </row>
    <row r="7" spans="1:15" ht="75" x14ac:dyDescent="0.25">
      <c r="A7" s="4">
        <v>27</v>
      </c>
      <c r="B7" s="7"/>
      <c r="C7" s="7" t="s">
        <v>16</v>
      </c>
      <c r="D7" s="7" t="s">
        <v>52</v>
      </c>
      <c r="E7" s="7"/>
      <c r="F7" s="7"/>
      <c r="G7" s="7"/>
      <c r="H7" s="4" t="s">
        <v>18</v>
      </c>
      <c r="I7" s="4"/>
      <c r="J7" s="6">
        <v>700</v>
      </c>
      <c r="K7" s="6"/>
      <c r="L7" s="5">
        <f t="shared" si="0"/>
        <v>0</v>
      </c>
      <c r="M7" s="5">
        <f t="shared" si="1"/>
        <v>0</v>
      </c>
      <c r="N7" s="10"/>
      <c r="O7" s="5">
        <f t="shared" si="2"/>
        <v>0</v>
      </c>
    </row>
    <row r="8" spans="1:15" ht="75" x14ac:dyDescent="0.25">
      <c r="A8" s="4">
        <v>28</v>
      </c>
      <c r="B8" s="7"/>
      <c r="C8" s="7" t="s">
        <v>16</v>
      </c>
      <c r="D8" s="7" t="s">
        <v>53</v>
      </c>
      <c r="E8" s="7"/>
      <c r="F8" s="7"/>
      <c r="G8" s="7"/>
      <c r="H8" s="4" t="s">
        <v>18</v>
      </c>
      <c r="I8" s="4"/>
      <c r="J8" s="6">
        <v>100</v>
      </c>
      <c r="K8" s="6"/>
      <c r="L8" s="5">
        <f t="shared" si="0"/>
        <v>0</v>
      </c>
      <c r="M8" s="5">
        <f t="shared" si="1"/>
        <v>0</v>
      </c>
      <c r="N8" s="10"/>
      <c r="O8" s="5">
        <f t="shared" si="2"/>
        <v>0</v>
      </c>
    </row>
    <row r="9" spans="1:15" ht="75" x14ac:dyDescent="0.25">
      <c r="A9" s="4">
        <v>29</v>
      </c>
      <c r="B9" s="7"/>
      <c r="C9" s="7" t="s">
        <v>16</v>
      </c>
      <c r="D9" s="7" t="s">
        <v>54</v>
      </c>
      <c r="E9" s="7"/>
      <c r="F9" s="7"/>
      <c r="G9" s="7"/>
      <c r="H9" s="4" t="s">
        <v>18</v>
      </c>
      <c r="I9" s="4"/>
      <c r="J9" s="6">
        <v>100</v>
      </c>
      <c r="K9" s="6"/>
      <c r="L9" s="5">
        <f t="shared" si="0"/>
        <v>0</v>
      </c>
      <c r="M9" s="5">
        <f t="shared" si="1"/>
        <v>0</v>
      </c>
      <c r="N9" s="10"/>
      <c r="O9" s="5">
        <f t="shared" si="2"/>
        <v>0</v>
      </c>
    </row>
    <row r="10" spans="1:15" ht="75" x14ac:dyDescent="0.25">
      <c r="A10" s="4">
        <v>30</v>
      </c>
      <c r="B10" s="7"/>
      <c r="C10" s="7" t="s">
        <v>16</v>
      </c>
      <c r="D10" s="7" t="s">
        <v>55</v>
      </c>
      <c r="E10" s="7"/>
      <c r="F10" s="7"/>
      <c r="G10" s="7"/>
      <c r="H10" s="4" t="s">
        <v>18</v>
      </c>
      <c r="I10" s="4"/>
      <c r="J10" s="6">
        <v>1000</v>
      </c>
      <c r="K10" s="6"/>
      <c r="L10" s="5">
        <f t="shared" si="0"/>
        <v>0</v>
      </c>
      <c r="M10" s="5">
        <f t="shared" si="1"/>
        <v>0</v>
      </c>
      <c r="N10" s="10"/>
      <c r="O10" s="5">
        <f t="shared" si="2"/>
        <v>0</v>
      </c>
    </row>
    <row r="11" spans="1:15" x14ac:dyDescent="0.25">
      <c r="I11" t="s">
        <v>36</v>
      </c>
      <c r="J11" s="5"/>
      <c r="K11" s="5"/>
      <c r="L11" s="5"/>
      <c r="M11" s="5">
        <f>SUM(M4:M10)</f>
        <v>0</v>
      </c>
      <c r="N11" s="11"/>
      <c r="O11" s="5">
        <f>SUM(O4:O10)</f>
        <v>0</v>
      </c>
    </row>
  </sheetData>
  <sheetProtection sheet="1"/>
  <pageMargins left="0.7" right="0.7" top="0.75" bottom="0.75" header="0.3" footer="0.3"/>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7"/>
  <sheetViews>
    <sheetView workbookViewId="0">
      <selection activeCell="N7" sqref="N7"/>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56</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20" x14ac:dyDescent="0.25">
      <c r="A4" s="4">
        <v>31</v>
      </c>
      <c r="B4" s="7"/>
      <c r="C4" s="7" t="s">
        <v>16</v>
      </c>
      <c r="D4" s="7" t="s">
        <v>57</v>
      </c>
      <c r="E4" s="7"/>
      <c r="F4" s="7"/>
      <c r="G4" s="7"/>
      <c r="H4" s="4" t="s">
        <v>27</v>
      </c>
      <c r="I4" s="4"/>
      <c r="J4" s="6">
        <v>500</v>
      </c>
      <c r="K4" s="6"/>
      <c r="L4" s="5">
        <f>ROUND(K4*((100+N4)/100),2)</f>
        <v>0</v>
      </c>
      <c r="M4" s="5">
        <f>J4*K4</f>
        <v>0</v>
      </c>
      <c r="N4" s="10"/>
      <c r="O4" s="5">
        <f>J4*L4</f>
        <v>0</v>
      </c>
    </row>
    <row r="5" spans="1:15" ht="195" x14ac:dyDescent="0.25">
      <c r="A5" s="4">
        <v>32</v>
      </c>
      <c r="B5" s="7"/>
      <c r="C5" s="7" t="s">
        <v>16</v>
      </c>
      <c r="D5" s="7" t="s">
        <v>58</v>
      </c>
      <c r="E5" s="7"/>
      <c r="F5" s="7"/>
      <c r="G5" s="7"/>
      <c r="H5" s="4" t="s">
        <v>18</v>
      </c>
      <c r="I5" s="4"/>
      <c r="J5" s="6">
        <v>70</v>
      </c>
      <c r="K5" s="6"/>
      <c r="L5" s="5">
        <f>ROUND(K5*((100+N5)/100),2)</f>
        <v>0</v>
      </c>
      <c r="M5" s="5">
        <f>J5*K5</f>
        <v>0</v>
      </c>
      <c r="N5" s="10"/>
      <c r="O5" s="5">
        <f>J5*L5</f>
        <v>0</v>
      </c>
    </row>
    <row r="6" spans="1:15" ht="345" x14ac:dyDescent="0.25">
      <c r="A6" s="4">
        <v>33</v>
      </c>
      <c r="B6" s="7"/>
      <c r="C6" s="7" t="s">
        <v>33</v>
      </c>
      <c r="D6" s="7" t="s">
        <v>59</v>
      </c>
      <c r="E6" s="7"/>
      <c r="F6" s="7"/>
      <c r="G6" s="7"/>
      <c r="H6" s="4" t="s">
        <v>18</v>
      </c>
      <c r="I6" s="4"/>
      <c r="J6" s="6">
        <v>50</v>
      </c>
      <c r="K6" s="6"/>
      <c r="L6" s="5">
        <f>ROUND(K6*((100+N6)/100),2)</f>
        <v>0</v>
      </c>
      <c r="M6" s="5">
        <f>J6*K6</f>
        <v>0</v>
      </c>
      <c r="N6" s="10"/>
      <c r="O6" s="5">
        <f>J6*L6</f>
        <v>0</v>
      </c>
    </row>
    <row r="7" spans="1:15" x14ac:dyDescent="0.25">
      <c r="I7" t="s">
        <v>36</v>
      </c>
      <c r="J7" s="5"/>
      <c r="K7" s="5"/>
      <c r="L7" s="5"/>
      <c r="M7" s="5">
        <f>SUM(M4:M6)</f>
        <v>0</v>
      </c>
      <c r="N7" s="11"/>
      <c r="O7" s="5">
        <f>SUM(O4:O6)</f>
        <v>0</v>
      </c>
    </row>
  </sheetData>
  <sheetProtection sheet="1"/>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(P1) Drobny sprzęt medyczny</vt:lpstr>
      <vt:lpstr>(P2) Sterylne osłony na głowic</vt:lpstr>
      <vt:lpstr>(P3) Sterylne filtry</vt:lpstr>
      <vt:lpstr>(P4) Przyrząd do cytoskopu</vt:lpstr>
      <vt:lpstr>(P5) Folia chirurgiczna</vt:lpstr>
      <vt:lpstr>(P6) Pościel jednorazowa</vt:lpstr>
      <vt:lpstr>(P7) Pojemniki do badań histop</vt:lpstr>
      <vt:lpstr>(P8) Jednorazowe kurtyny antyb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Paulina Witkowska</cp:lastModifiedBy>
  <dcterms:created xsi:type="dcterms:W3CDTF">2026-02-25T09:59:58Z</dcterms:created>
  <dcterms:modified xsi:type="dcterms:W3CDTF">2026-02-26T10:11:06Z</dcterms:modified>
  <cp:category/>
</cp:coreProperties>
</file>