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\2026\Ustawa\40 Zakup wyposażenia socjalnego i biurowego\"/>
    </mc:Choice>
  </mc:AlternateContent>
  <xr:revisionPtr revIDLastSave="0" documentId="13_ncr:1_{2ABDF82E-1E55-4E4D-BD11-1DC24CF449F9}" xr6:coauthVersionLast="47" xr6:coauthVersionMax="47" xr10:uidLastSave="{00000000-0000-0000-0000-000000000000}"/>
  <bookViews>
    <workbookView xWindow="28680" yWindow="-120" windowWidth="29040" windowHeight="15720" firstSheet="5" activeTab="9" xr2:uid="{00000000-000D-0000-FFFF-FFFF00000000}"/>
  </bookViews>
  <sheets>
    <sheet name="(P1) MEBLE SOCJALNE" sheetId="1" r:id="rId1"/>
    <sheet name="(P2) WYPOSAZENIE AGD" sheetId="2" r:id="rId2"/>
    <sheet name="(P3) WYPOSAŻENIE" sheetId="3" r:id="rId3"/>
    <sheet name="(P4) WYPOSAZENIE MEBLOWE" sheetId="4" r:id="rId4"/>
    <sheet name="(P5) MEBLE METALOWE" sheetId="5" r:id="rId5"/>
    <sheet name="(P6) APARATY TELEFONICZNE" sheetId="6" r:id="rId6"/>
    <sheet name="(P7) MEBLE BIUROWE" sheetId="7" r:id="rId7"/>
    <sheet name="(P8) FOTELE BIUROWE" sheetId="8" r:id="rId8"/>
    <sheet name="(P9) NISZCZARKI" sheetId="9" r:id="rId9"/>
    <sheet name="(P10) ROLETY OKIENNE" sheetId="10" r:id="rId10"/>
  </sheets>
  <calcPr calcId="181029" forceFullCalc="1"/>
</workbook>
</file>

<file path=xl/calcChain.xml><?xml version="1.0" encoding="utf-8"?>
<calcChain xmlns="http://schemas.openxmlformats.org/spreadsheetml/2006/main">
  <c r="M4" i="10" l="1"/>
  <c r="M5" i="10" s="1"/>
  <c r="L4" i="10"/>
  <c r="O4" i="10" s="1"/>
  <c r="O5" i="10" s="1"/>
  <c r="M4" i="9"/>
  <c r="M5" i="9" s="1"/>
  <c r="L4" i="9"/>
  <c r="O4" i="9" s="1"/>
  <c r="O5" i="9" s="1"/>
  <c r="M8" i="8"/>
  <c r="L8" i="8"/>
  <c r="O8" i="8" s="1"/>
  <c r="M7" i="8"/>
  <c r="L7" i="8"/>
  <c r="O7" i="8" s="1"/>
  <c r="M6" i="8"/>
  <c r="L6" i="8"/>
  <c r="O6" i="8" s="1"/>
  <c r="M5" i="8"/>
  <c r="L5" i="8"/>
  <c r="O5" i="8" s="1"/>
  <c r="M4" i="8"/>
  <c r="L4" i="8"/>
  <c r="O4" i="8" s="1"/>
  <c r="M21" i="7"/>
  <c r="L21" i="7"/>
  <c r="O21" i="7" s="1"/>
  <c r="M20" i="7"/>
  <c r="L20" i="7"/>
  <c r="O20" i="7" s="1"/>
  <c r="M19" i="7"/>
  <c r="L19" i="7"/>
  <c r="O19" i="7" s="1"/>
  <c r="M18" i="7"/>
  <c r="L18" i="7"/>
  <c r="O18" i="7" s="1"/>
  <c r="M17" i="7"/>
  <c r="L17" i="7"/>
  <c r="O17" i="7" s="1"/>
  <c r="M16" i="7"/>
  <c r="L16" i="7"/>
  <c r="O16" i="7" s="1"/>
  <c r="M15" i="7"/>
  <c r="L15" i="7"/>
  <c r="O15" i="7" s="1"/>
  <c r="M14" i="7"/>
  <c r="L14" i="7"/>
  <c r="O14" i="7" s="1"/>
  <c r="M13" i="7"/>
  <c r="L13" i="7"/>
  <c r="O13" i="7" s="1"/>
  <c r="M12" i="7"/>
  <c r="L12" i="7"/>
  <c r="O12" i="7" s="1"/>
  <c r="M11" i="7"/>
  <c r="L11" i="7"/>
  <c r="O11" i="7" s="1"/>
  <c r="M10" i="7"/>
  <c r="L10" i="7"/>
  <c r="O10" i="7" s="1"/>
  <c r="M9" i="7"/>
  <c r="L9" i="7"/>
  <c r="O9" i="7" s="1"/>
  <c r="M8" i="7"/>
  <c r="L8" i="7"/>
  <c r="O8" i="7" s="1"/>
  <c r="M7" i="7"/>
  <c r="L7" i="7"/>
  <c r="O7" i="7" s="1"/>
  <c r="M6" i="7"/>
  <c r="L6" i="7"/>
  <c r="O6" i="7" s="1"/>
  <c r="M5" i="7"/>
  <c r="L5" i="7"/>
  <c r="O5" i="7" s="1"/>
  <c r="M4" i="7"/>
  <c r="L4" i="7"/>
  <c r="O4" i="7" s="1"/>
  <c r="M6" i="6"/>
  <c r="L6" i="6"/>
  <c r="O6" i="6" s="1"/>
  <c r="M5" i="6"/>
  <c r="L5" i="6"/>
  <c r="O5" i="6" s="1"/>
  <c r="M4" i="6"/>
  <c r="M7" i="6" s="1"/>
  <c r="L4" i="6"/>
  <c r="O4" i="6" s="1"/>
  <c r="M6" i="5"/>
  <c r="L6" i="5"/>
  <c r="O6" i="5" s="1"/>
  <c r="M5" i="5"/>
  <c r="L5" i="5"/>
  <c r="O5" i="5" s="1"/>
  <c r="M4" i="5"/>
  <c r="M7" i="5" s="1"/>
  <c r="L4" i="5"/>
  <c r="O4" i="5" s="1"/>
  <c r="M4" i="4"/>
  <c r="M5" i="4" s="1"/>
  <c r="L4" i="4"/>
  <c r="O4" i="4" s="1"/>
  <c r="O5" i="4" s="1"/>
  <c r="M4" i="3"/>
  <c r="M5" i="3" s="1"/>
  <c r="L4" i="3"/>
  <c r="O4" i="3" s="1"/>
  <c r="O5" i="3" s="1"/>
  <c r="M6" i="2"/>
  <c r="L6" i="2"/>
  <c r="O6" i="2" s="1"/>
  <c r="M5" i="2"/>
  <c r="L5" i="2"/>
  <c r="O5" i="2" s="1"/>
  <c r="M4" i="2"/>
  <c r="L4" i="2"/>
  <c r="O4" i="2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M10" i="1" s="1"/>
  <c r="L4" i="1"/>
  <c r="O4" i="1" s="1"/>
  <c r="O7" i="2" l="1"/>
  <c r="M22" i="7"/>
  <c r="M7" i="2"/>
  <c r="O7" i="6"/>
  <c r="O22" i="7"/>
  <c r="O10" i="1"/>
  <c r="M9" i="8"/>
  <c r="O7" i="5"/>
  <c r="O9" i="8"/>
</calcChain>
</file>

<file path=xl/sharedStrings.xml><?xml version="1.0" encoding="utf-8"?>
<sst xmlns="http://schemas.openxmlformats.org/spreadsheetml/2006/main" count="338" uniqueCount="102">
  <si>
    <t>(P1) MEBLE SOCJALNE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</si>
  <si>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</si>
  <si>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</si>
  <si>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</si>
  <si>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</si>
  <si>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</si>
  <si>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</si>
  <si>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</si>
  <si>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</si>
  <si>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</si>
  <si>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</si>
  <si>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</si>
  <si>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</si>
  <si>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</si>
  <si>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</si>
  <si>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</si>
  <si>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INWE-0179 STÓŁ</t>
  </si>
  <si>
    <t>STÓŁ  
( 07-S )</t>
  </si>
  <si>
    <t>sztuka</t>
  </si>
  <si>
    <t>INWE-0176 SZAFKA WISZĄCA + SZAFKA STOJĄCA</t>
  </si>
  <si>
    <t>Szafka wiszaca + Szafka stojąca  
 ( 04-S )</t>
  </si>
  <si>
    <t>INWE-0178 STÓŁ 4 OSOBOWY</t>
  </si>
  <si>
    <t>Stół 4 osobowy
( 06- S )</t>
  </si>
  <si>
    <t>STÓŁ 
( 08-S )</t>
  </si>
  <si>
    <t>INWE-0183 ZESTAW MEBLI KUCHENNYCH</t>
  </si>
  <si>
    <t>Zestaw mebli kuchennych
( 11-S )</t>
  </si>
  <si>
    <t>Zestaw mebli kuchennych
( 13-S )</t>
  </si>
  <si>
    <t>Razem</t>
  </si>
  <si>
    <t>(P2) WYPOSAZENIE AGD</t>
  </si>
  <si>
    <t>INWE-0174 KUCHENKA MIKROFALOWA</t>
  </si>
  <si>
    <t>Kuchenka mikrofalowa  
 ( 01-S )</t>
  </si>
  <si>
    <t>INWE-0175 LODÓWKA PODBLATOWA SPOŻYWCZA</t>
  </si>
  <si>
    <t>Lodówka podblatowa spożywcza  
( 02-S )</t>
  </si>
  <si>
    <t>INWE-0058 Lodówka</t>
  </si>
  <si>
    <t>Lodówka
( 03-S  )</t>
  </si>
  <si>
    <t>(P3) WYPOSAŻENIE</t>
  </si>
  <si>
    <t>INWE-0177 LUSTRO ŚCIENNE</t>
  </si>
  <si>
    <t>Lustro ścienne
( 05-S )</t>
  </si>
  <si>
    <t>(P4) WYPOSAZENIE MEBLOWE</t>
  </si>
  <si>
    <t>INWE-0105 STOLIK</t>
  </si>
  <si>
    <t>STOLIK OKRĄGŁY
(09-S)</t>
  </si>
  <si>
    <t>(P5) MEBLE METALOWE</t>
  </si>
  <si>
    <t>INWE-0181 SZAFKA SOCJALNA 410W st (1800mm) 1szafka</t>
  </si>
  <si>
    <t>Szafka socjalna 410 W st (1800mm), 1 szafka dwudzielna
( 12-S )</t>
  </si>
  <si>
    <t>INWE-0182 SZAFKA SOCJALNA 420W st(1800mm) 2szafki</t>
  </si>
  <si>
    <t>Szafka socjalna 420 W st (1800mm), 2 szafki dwudzielne
( 10-S )</t>
  </si>
  <si>
    <t>INWE-0323 SZAFKA UBRANIOWA DLA 3 OSÓB</t>
  </si>
  <si>
    <t>Szafka ubraniowa dla 3 osób
( 20-b )</t>
  </si>
  <si>
    <t>(P6) APARATY TELEFONICZNE</t>
  </si>
  <si>
    <t>INWE-0291 APARAT TELEFONICZNY VOIP</t>
  </si>
  <si>
    <t>Aparat telefoniczny VOIP
( 01-B )</t>
  </si>
  <si>
    <t>INWE-0292 APARAT TELEFONICZNY VOIP ZE SŁUCHAWKĄ BEZPRZEWODOWY</t>
  </si>
  <si>
    <t>Aparat telefoniczny VOIP ze słuchawką bezprzewodową
( 02-B )</t>
  </si>
  <si>
    <t>Telefon VOIP
(25-B )</t>
  </si>
  <si>
    <t>(P7) MEBLE BIUROWE</t>
  </si>
  <si>
    <t>INWE-0107 BIURKO 1200X600</t>
  </si>
  <si>
    <t>Biurko
( 03-B )</t>
  </si>
  <si>
    <t>Biurko narożne
( 04-B )</t>
  </si>
  <si>
    <t>Biurko narożne komputerowe 180x160x75 cm
( 30-B )</t>
  </si>
  <si>
    <t>Biurko pracownicze (1600x700)
( 29-B )</t>
  </si>
  <si>
    <t>Biurko w kształcie litery L 
( 13-B )</t>
  </si>
  <si>
    <t>INWE-0312 REGAŁ NA DOKUMENTACJĘ OTWARTY</t>
  </si>
  <si>
    <t>Regał na dokumentację otwarty 
( 14-B )</t>
  </si>
  <si>
    <t>INWE-0314 SZAFA BIUROWA 1-DRZWIOWA</t>
  </si>
  <si>
    <t>Szafa biurowa 1-drzwiowa
( 15-B )</t>
  </si>
  <si>
    <t>INWE-0315 SZAFA BIUROWA-2-DRZWIOWA</t>
  </si>
  <si>
    <t>Szafa biurowa 2-drzwiowa
( 16-B )</t>
  </si>
  <si>
    <t>INWE-0316 SZAFA BIUROWA Z DRZWIAMI PRZESUWNYMI</t>
  </si>
  <si>
    <t>Szafa biurowa z drzwiami przesuwnymi
(17-B )</t>
  </si>
  <si>
    <t>INWE-0317 SZAFA NA DOKUMENTY</t>
  </si>
  <si>
    <t>Szafa na dokumenty
( 18- B )</t>
  </si>
  <si>
    <t>INWE-0318 SZAFA UBRANIOWA 40 CM.</t>
  </si>
  <si>
    <t>Szafa ubraniowa 40 cm
( 09-b )</t>
  </si>
  <si>
    <t>INWE-0319 SZAFA UBRANIOWA 80CM.</t>
  </si>
  <si>
    <t>Szafa ubraniowa 80 cm
( 10-B )</t>
  </si>
  <si>
    <t>INWE-0320 SZAFA ZAMYKANA NA KLUCZ  Z PÓŁKAMI  80 CM.</t>
  </si>
  <si>
    <t>Szafa zamykana na klucz z półkami 80 cm
( 11-B )</t>
  </si>
  <si>
    <t>INWE-0321 SZAFA BIUROWA NISKA 40X 50CM. KONTENEREK</t>
  </si>
  <si>
    <t>Szafka biurowa niska 40x50 cm - kontenerek
( 22-B )</t>
  </si>
  <si>
    <t>INWE-0322 SZAFKA POD URZĄDZENIE WIELOFUNKCYJNE</t>
  </si>
  <si>
    <t>Szafka pod urządzenie wielofunkcyjne
( 19-b )</t>
  </si>
  <si>
    <t>Szafy zamykane na klucz z półkami 80 cm
( 26-B )</t>
  </si>
  <si>
    <t>INWE-0306 KONTENER POD DRUKARKĘ</t>
  </si>
  <si>
    <t>Kontener pod drukarkę
( 21-B )</t>
  </si>
  <si>
    <t>INWE-0307 KONTENEREK POD BIURKO</t>
  </si>
  <si>
    <t>Kontenerek pod biurko
( 31-B )</t>
  </si>
  <si>
    <t>(P8) FOTELE BIUROWE</t>
  </si>
  <si>
    <t>INWE-0120 FOTEL OBROTOWY Z PROFILOWANYM OPARCIEM</t>
  </si>
  <si>
    <t>Fotel biurowy
( 05-B )</t>
  </si>
  <si>
    <t>Fotel do biurka obrotowy - profilowane oparcie
( 28-B )</t>
  </si>
  <si>
    <t>INWE-0114 KRZESŁO BETA</t>
  </si>
  <si>
    <t>KRZESŁO
( 06-B )</t>
  </si>
  <si>
    <t>Krzesło plastikowe
( 24-B )</t>
  </si>
  <si>
    <t>INWE-0310 KRZESŁO TAPICEROWANE</t>
  </si>
  <si>
    <t>Krzesło tapicerowane
( 27-B )</t>
  </si>
  <si>
    <t>(P9) NISZCZARKI</t>
  </si>
  <si>
    <t>INWE-0311 NISZCZARKA</t>
  </si>
  <si>
    <t>NISZCZARKA
( 07-B )</t>
  </si>
  <si>
    <t>(P10) ROLETY OKIENNE</t>
  </si>
  <si>
    <t>INWE-0313 ROLETY OKIENNE</t>
  </si>
  <si>
    <t>Rolety okienne
( 08-B 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</si>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</sst>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workbookViewId="0">
      <selection activeCell="I9" sqref="I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 t="s">
        <v>101</v>
      </c>
      <c r="J4" s="6">
        <v>1</v>
      </c>
      <c r="K4" s="6"/>
      <c r="L4" s="5">
        <f t="shared" ref="L4:L9" si="0">ROUND(K4*((100+N4)/100),2)</f>
        <v>0</v>
      </c>
      <c r="M4" s="5">
        <f t="shared" ref="M4:M9" si="1">J4*K4</f>
        <v>0</v>
      </c>
      <c r="N4" s="10"/>
      <c r="O4" s="5">
        <f t="shared" ref="O4:O9" si="2">J4*L4</f>
        <v>0</v>
      </c>
    </row>
    <row r="5" spans="1:15" ht="75" x14ac:dyDescent="0.25">
      <c r="A5" s="4">
        <v>2</v>
      </c>
      <c r="B5" s="7"/>
      <c r="C5" s="7" t="s">
        <v>19</v>
      </c>
      <c r="D5" s="7" t="s">
        <v>20</v>
      </c>
      <c r="E5" s="7"/>
      <c r="F5" s="7"/>
      <c r="G5" s="7"/>
      <c r="H5" s="4" t="s">
        <v>18</v>
      </c>
      <c r="I5" s="4" t="s">
        <v>101</v>
      </c>
      <c r="J5" s="6">
        <v>3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45" x14ac:dyDescent="0.25">
      <c r="A6" s="4">
        <v>3</v>
      </c>
      <c r="B6" s="7"/>
      <c r="C6" s="7" t="s">
        <v>21</v>
      </c>
      <c r="D6" s="7" t="s">
        <v>22</v>
      </c>
      <c r="E6" s="7"/>
      <c r="F6" s="7"/>
      <c r="G6" s="7"/>
      <c r="H6" s="4" t="s">
        <v>18</v>
      </c>
      <c r="I6" s="4" t="s">
        <v>101</v>
      </c>
      <c r="J6" s="6">
        <v>1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30" x14ac:dyDescent="0.25">
      <c r="A7" s="4">
        <v>4</v>
      </c>
      <c r="B7" s="7"/>
      <c r="C7" s="7" t="s">
        <v>16</v>
      </c>
      <c r="D7" s="7" t="s">
        <v>23</v>
      </c>
      <c r="E7" s="7"/>
      <c r="F7" s="7"/>
      <c r="G7" s="7"/>
      <c r="H7" s="4" t="s">
        <v>18</v>
      </c>
      <c r="I7" s="4" t="s">
        <v>101</v>
      </c>
      <c r="J7" s="6">
        <v>1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60" x14ac:dyDescent="0.25">
      <c r="A8" s="4">
        <v>5</v>
      </c>
      <c r="B8" s="7"/>
      <c r="C8" s="7" t="s">
        <v>24</v>
      </c>
      <c r="D8" s="7" t="s">
        <v>25</v>
      </c>
      <c r="E8" s="7"/>
      <c r="F8" s="7"/>
      <c r="G8" s="7"/>
      <c r="H8" s="4" t="s">
        <v>18</v>
      </c>
      <c r="I8" s="4" t="s">
        <v>101</v>
      </c>
      <c r="J8" s="6">
        <v>1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60" x14ac:dyDescent="0.25">
      <c r="A9" s="4">
        <v>6</v>
      </c>
      <c r="B9" s="7"/>
      <c r="C9" s="7" t="s">
        <v>24</v>
      </c>
      <c r="D9" s="7" t="s">
        <v>26</v>
      </c>
      <c r="E9" s="7"/>
      <c r="F9" s="7"/>
      <c r="G9" s="7"/>
      <c r="H9" s="4" t="s">
        <v>18</v>
      </c>
      <c r="I9" s="4" t="s">
        <v>101</v>
      </c>
      <c r="J9" s="6">
        <v>2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x14ac:dyDescent="0.25">
      <c r="I10" t="s">
        <v>27</v>
      </c>
      <c r="J10" s="5"/>
      <c r="K10" s="5"/>
      <c r="L10" s="5"/>
      <c r="M10" s="5">
        <f>SUM(M4:M9)</f>
        <v>0</v>
      </c>
      <c r="N10" s="11"/>
      <c r="O10" s="5">
        <f>SUM(O4:O9)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"/>
  <sheetViews>
    <sheetView tabSelected="1" workbookViewId="0">
      <selection activeCell="E28" sqref="E2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42</v>
      </c>
      <c r="B4" s="7"/>
      <c r="C4" s="7" t="s">
        <v>99</v>
      </c>
      <c r="D4" s="7" t="s">
        <v>100</v>
      </c>
      <c r="E4" s="7"/>
      <c r="F4" s="7"/>
      <c r="G4" s="7"/>
      <c r="H4" s="4" t="s">
        <v>18</v>
      </c>
      <c r="I4" s="4" t="s">
        <v>101</v>
      </c>
      <c r="J4" s="6">
        <v>32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27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workbookViewId="0">
      <selection activeCell="I6" sqref="I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7</v>
      </c>
      <c r="B4" s="7"/>
      <c r="C4" s="7" t="s">
        <v>29</v>
      </c>
      <c r="D4" s="7" t="s">
        <v>30</v>
      </c>
      <c r="E4" s="7"/>
      <c r="F4" s="7"/>
      <c r="G4" s="7"/>
      <c r="H4" s="4" t="s">
        <v>18</v>
      </c>
      <c r="I4" s="4" t="s">
        <v>101</v>
      </c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8</v>
      </c>
      <c r="B5" s="7"/>
      <c r="C5" s="7" t="s">
        <v>31</v>
      </c>
      <c r="D5" s="7" t="s">
        <v>32</v>
      </c>
      <c r="E5" s="7"/>
      <c r="F5" s="7"/>
      <c r="G5" s="7"/>
      <c r="H5" s="4" t="s">
        <v>18</v>
      </c>
      <c r="I5" s="4" t="s">
        <v>101</v>
      </c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30" x14ac:dyDescent="0.25">
      <c r="A6" s="4">
        <v>9</v>
      </c>
      <c r="B6" s="7"/>
      <c r="C6" s="7" t="s">
        <v>33</v>
      </c>
      <c r="D6" s="7" t="s">
        <v>34</v>
      </c>
      <c r="E6" s="7"/>
      <c r="F6" s="7"/>
      <c r="G6" s="7"/>
      <c r="H6" s="4" t="s">
        <v>18</v>
      </c>
      <c r="I6" s="4" t="s">
        <v>101</v>
      </c>
      <c r="J6" s="6">
        <v>1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27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10</v>
      </c>
      <c r="B4" s="7"/>
      <c r="C4" s="7" t="s">
        <v>36</v>
      </c>
      <c r="D4" s="7" t="s">
        <v>37</v>
      </c>
      <c r="E4" s="7"/>
      <c r="F4" s="7"/>
      <c r="G4" s="7"/>
      <c r="H4" s="4" t="s">
        <v>18</v>
      </c>
      <c r="I4" s="4" t="s">
        <v>101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27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11</v>
      </c>
      <c r="B4" s="7"/>
      <c r="C4" s="7" t="s">
        <v>39</v>
      </c>
      <c r="D4" s="7" t="s">
        <v>40</v>
      </c>
      <c r="E4" s="7"/>
      <c r="F4" s="7"/>
      <c r="G4" s="7"/>
      <c r="H4" s="4" t="s">
        <v>18</v>
      </c>
      <c r="I4" s="4" t="s">
        <v>101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27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"/>
  <sheetViews>
    <sheetView workbookViewId="0">
      <selection activeCell="I6" sqref="I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12</v>
      </c>
      <c r="B4" s="7"/>
      <c r="C4" s="7" t="s">
        <v>42</v>
      </c>
      <c r="D4" s="7" t="s">
        <v>43</v>
      </c>
      <c r="E4" s="7"/>
      <c r="F4" s="7"/>
      <c r="G4" s="7"/>
      <c r="H4" s="4" t="s">
        <v>18</v>
      </c>
      <c r="I4" s="4" t="s">
        <v>101</v>
      </c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90" x14ac:dyDescent="0.25">
      <c r="A5" s="4">
        <v>13</v>
      </c>
      <c r="B5" s="7"/>
      <c r="C5" s="7" t="s">
        <v>44</v>
      </c>
      <c r="D5" s="7" t="s">
        <v>45</v>
      </c>
      <c r="E5" s="7"/>
      <c r="F5" s="7"/>
      <c r="G5" s="7"/>
      <c r="H5" s="4" t="s">
        <v>18</v>
      </c>
      <c r="I5" s="4" t="s">
        <v>101</v>
      </c>
      <c r="J5" s="6">
        <v>19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60" x14ac:dyDescent="0.25">
      <c r="A6" s="4">
        <v>14</v>
      </c>
      <c r="B6" s="7"/>
      <c r="C6" s="7" t="s">
        <v>46</v>
      </c>
      <c r="D6" s="7" t="s">
        <v>47</v>
      </c>
      <c r="E6" s="7"/>
      <c r="F6" s="7"/>
      <c r="G6" s="7"/>
      <c r="H6" s="4" t="s">
        <v>18</v>
      </c>
      <c r="I6" s="4" t="s">
        <v>101</v>
      </c>
      <c r="J6" s="6">
        <v>2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27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"/>
  <sheetViews>
    <sheetView workbookViewId="0">
      <selection activeCell="I6" sqref="I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15</v>
      </c>
      <c r="B4" s="7"/>
      <c r="C4" s="7" t="s">
        <v>49</v>
      </c>
      <c r="D4" s="7" t="s">
        <v>50</v>
      </c>
      <c r="E4" s="7"/>
      <c r="F4" s="7"/>
      <c r="G4" s="7"/>
      <c r="H4" s="4" t="s">
        <v>18</v>
      </c>
      <c r="I4" s="4" t="s">
        <v>101</v>
      </c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105" x14ac:dyDescent="0.25">
      <c r="A5" s="4">
        <v>16</v>
      </c>
      <c r="B5" s="7"/>
      <c r="C5" s="7" t="s">
        <v>51</v>
      </c>
      <c r="D5" s="7" t="s">
        <v>52</v>
      </c>
      <c r="E5" s="7"/>
      <c r="F5" s="7"/>
      <c r="G5" s="7"/>
      <c r="H5" s="4" t="s">
        <v>18</v>
      </c>
      <c r="I5" s="4" t="s">
        <v>101</v>
      </c>
      <c r="J5" s="6">
        <v>3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60" x14ac:dyDescent="0.25">
      <c r="A6" s="4">
        <v>17</v>
      </c>
      <c r="B6" s="7"/>
      <c r="C6" s="7" t="s">
        <v>49</v>
      </c>
      <c r="D6" s="7" t="s">
        <v>53</v>
      </c>
      <c r="E6" s="7"/>
      <c r="F6" s="7"/>
      <c r="G6" s="7"/>
      <c r="H6" s="4" t="s">
        <v>18</v>
      </c>
      <c r="I6" s="4" t="s">
        <v>101</v>
      </c>
      <c r="J6" s="6">
        <v>10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27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2"/>
  <sheetViews>
    <sheetView topLeftCell="A15" workbookViewId="0">
      <selection activeCell="I4" sqref="I4:I2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18</v>
      </c>
      <c r="B4" s="7"/>
      <c r="C4" s="7" t="s">
        <v>55</v>
      </c>
      <c r="D4" s="7" t="s">
        <v>56</v>
      </c>
      <c r="E4" s="7"/>
      <c r="F4" s="7"/>
      <c r="G4" s="7"/>
      <c r="H4" s="4" t="s">
        <v>18</v>
      </c>
      <c r="I4" s="4" t="s">
        <v>101</v>
      </c>
      <c r="J4" s="6">
        <v>2</v>
      </c>
      <c r="K4" s="6"/>
      <c r="L4" s="5">
        <f t="shared" ref="L4:L21" si="0">ROUND(K4*((100+N4)/100),2)</f>
        <v>0</v>
      </c>
      <c r="M4" s="5">
        <f t="shared" ref="M4:M21" si="1">J4*K4</f>
        <v>0</v>
      </c>
      <c r="N4" s="10"/>
      <c r="O4" s="5">
        <f t="shared" ref="O4:O21" si="2">J4*L4</f>
        <v>0</v>
      </c>
    </row>
    <row r="5" spans="1:15" ht="45" x14ac:dyDescent="0.25">
      <c r="A5" s="4">
        <v>19</v>
      </c>
      <c r="B5" s="7"/>
      <c r="C5" s="7" t="s">
        <v>55</v>
      </c>
      <c r="D5" s="7" t="s">
        <v>57</v>
      </c>
      <c r="E5" s="7"/>
      <c r="F5" s="7"/>
      <c r="G5" s="7"/>
      <c r="H5" s="4" t="s">
        <v>18</v>
      </c>
      <c r="I5" s="4" t="s">
        <v>101</v>
      </c>
      <c r="J5" s="6">
        <v>3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45" x14ac:dyDescent="0.25">
      <c r="A6" s="4">
        <v>20</v>
      </c>
      <c r="B6" s="7"/>
      <c r="C6" s="7" t="s">
        <v>55</v>
      </c>
      <c r="D6" s="7" t="s">
        <v>58</v>
      </c>
      <c r="E6" s="7"/>
      <c r="F6" s="7"/>
      <c r="G6" s="7"/>
      <c r="H6" s="4" t="s">
        <v>18</v>
      </c>
      <c r="I6" s="4" t="s">
        <v>101</v>
      </c>
      <c r="J6" s="6">
        <v>1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45" x14ac:dyDescent="0.25">
      <c r="A7" s="4">
        <v>21</v>
      </c>
      <c r="B7" s="7"/>
      <c r="C7" s="7" t="s">
        <v>55</v>
      </c>
      <c r="D7" s="7" t="s">
        <v>59</v>
      </c>
      <c r="E7" s="7"/>
      <c r="F7" s="7"/>
      <c r="G7" s="7"/>
      <c r="H7" s="4" t="s">
        <v>18</v>
      </c>
      <c r="I7" s="4" t="s">
        <v>101</v>
      </c>
      <c r="J7" s="6">
        <v>1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45" x14ac:dyDescent="0.25">
      <c r="A8" s="4">
        <v>22</v>
      </c>
      <c r="B8" s="7"/>
      <c r="C8" s="7" t="s">
        <v>55</v>
      </c>
      <c r="D8" s="7" t="s">
        <v>60</v>
      </c>
      <c r="E8" s="7"/>
      <c r="F8" s="7"/>
      <c r="G8" s="7"/>
      <c r="H8" s="4" t="s">
        <v>18</v>
      </c>
      <c r="I8" s="4" t="s">
        <v>101</v>
      </c>
      <c r="J8" s="6">
        <v>2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60" x14ac:dyDescent="0.25">
      <c r="A9" s="4">
        <v>23</v>
      </c>
      <c r="B9" s="7"/>
      <c r="C9" s="7" t="s">
        <v>61</v>
      </c>
      <c r="D9" s="7" t="s">
        <v>62</v>
      </c>
      <c r="E9" s="7"/>
      <c r="F9" s="7"/>
      <c r="G9" s="7"/>
      <c r="H9" s="4" t="s">
        <v>18</v>
      </c>
      <c r="I9" s="4" t="s">
        <v>101</v>
      </c>
      <c r="J9" s="6">
        <v>2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60" x14ac:dyDescent="0.25">
      <c r="A10" s="4">
        <v>24</v>
      </c>
      <c r="B10" s="7"/>
      <c r="C10" s="7" t="s">
        <v>63</v>
      </c>
      <c r="D10" s="7" t="s">
        <v>64</v>
      </c>
      <c r="E10" s="7"/>
      <c r="F10" s="7"/>
      <c r="G10" s="7"/>
      <c r="H10" s="4" t="s">
        <v>18</v>
      </c>
      <c r="I10" s="4" t="s">
        <v>101</v>
      </c>
      <c r="J10" s="6">
        <v>2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60" x14ac:dyDescent="0.25">
      <c r="A11" s="4">
        <v>25</v>
      </c>
      <c r="B11" s="7"/>
      <c r="C11" s="7" t="s">
        <v>65</v>
      </c>
      <c r="D11" s="7" t="s">
        <v>66</v>
      </c>
      <c r="E11" s="7"/>
      <c r="F11" s="7"/>
      <c r="G11" s="7"/>
      <c r="H11" s="4" t="s">
        <v>18</v>
      </c>
      <c r="I11" s="4" t="s">
        <v>101</v>
      </c>
      <c r="J11" s="6">
        <v>9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26</v>
      </c>
      <c r="B12" s="7"/>
      <c r="C12" s="7" t="s">
        <v>67</v>
      </c>
      <c r="D12" s="7" t="s">
        <v>68</v>
      </c>
      <c r="E12" s="7"/>
      <c r="F12" s="7"/>
      <c r="G12" s="7"/>
      <c r="H12" s="4" t="s">
        <v>18</v>
      </c>
      <c r="I12" s="4" t="s">
        <v>101</v>
      </c>
      <c r="J12" s="6">
        <v>2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45" x14ac:dyDescent="0.25">
      <c r="A13" s="4">
        <v>27</v>
      </c>
      <c r="B13" s="7"/>
      <c r="C13" s="7" t="s">
        <v>69</v>
      </c>
      <c r="D13" s="7" t="s">
        <v>70</v>
      </c>
      <c r="E13" s="7"/>
      <c r="F13" s="7"/>
      <c r="G13" s="7"/>
      <c r="H13" s="4" t="s">
        <v>18</v>
      </c>
      <c r="I13" s="4" t="s">
        <v>101</v>
      </c>
      <c r="J13" s="6">
        <v>1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60" x14ac:dyDescent="0.25">
      <c r="A14" s="4">
        <v>28</v>
      </c>
      <c r="B14" s="7"/>
      <c r="C14" s="7" t="s">
        <v>71</v>
      </c>
      <c r="D14" s="7" t="s">
        <v>72</v>
      </c>
      <c r="E14" s="7"/>
      <c r="F14" s="7"/>
      <c r="G14" s="7"/>
      <c r="H14" s="4" t="s">
        <v>18</v>
      </c>
      <c r="I14" s="4" t="s">
        <v>101</v>
      </c>
      <c r="J14" s="6">
        <v>3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60" x14ac:dyDescent="0.25">
      <c r="A15" s="4">
        <v>29</v>
      </c>
      <c r="B15" s="7"/>
      <c r="C15" s="7" t="s">
        <v>73</v>
      </c>
      <c r="D15" s="7" t="s">
        <v>74</v>
      </c>
      <c r="E15" s="7"/>
      <c r="F15" s="7"/>
      <c r="G15" s="7"/>
      <c r="H15" s="4" t="s">
        <v>18</v>
      </c>
      <c r="I15" s="4" t="s">
        <v>101</v>
      </c>
      <c r="J15" s="6">
        <v>1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90" x14ac:dyDescent="0.25">
      <c r="A16" s="4">
        <v>30</v>
      </c>
      <c r="B16" s="7"/>
      <c r="C16" s="7" t="s">
        <v>75</v>
      </c>
      <c r="D16" s="7" t="s">
        <v>76</v>
      </c>
      <c r="E16" s="7"/>
      <c r="F16" s="7"/>
      <c r="G16" s="7"/>
      <c r="H16" s="4" t="s">
        <v>18</v>
      </c>
      <c r="I16" s="4" t="s">
        <v>101</v>
      </c>
      <c r="J16" s="6">
        <v>2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90" x14ac:dyDescent="0.25">
      <c r="A17" s="4">
        <v>31</v>
      </c>
      <c r="B17" s="7"/>
      <c r="C17" s="7" t="s">
        <v>77</v>
      </c>
      <c r="D17" s="7" t="s">
        <v>78</v>
      </c>
      <c r="E17" s="7"/>
      <c r="F17" s="7"/>
      <c r="G17" s="7"/>
      <c r="H17" s="4" t="s">
        <v>18</v>
      </c>
      <c r="I17" s="4" t="s">
        <v>101</v>
      </c>
      <c r="J17" s="6">
        <v>2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75" x14ac:dyDescent="0.25">
      <c r="A18" s="4">
        <v>32</v>
      </c>
      <c r="B18" s="7"/>
      <c r="C18" s="7" t="s">
        <v>79</v>
      </c>
      <c r="D18" s="7" t="s">
        <v>80</v>
      </c>
      <c r="E18" s="7"/>
      <c r="F18" s="7"/>
      <c r="G18" s="7"/>
      <c r="H18" s="4" t="s">
        <v>18</v>
      </c>
      <c r="I18" s="4" t="s">
        <v>101</v>
      </c>
      <c r="J18" s="6">
        <v>2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90" x14ac:dyDescent="0.25">
      <c r="A19" s="4">
        <v>33</v>
      </c>
      <c r="B19" s="7"/>
      <c r="C19" s="7" t="s">
        <v>75</v>
      </c>
      <c r="D19" s="7" t="s">
        <v>81</v>
      </c>
      <c r="E19" s="7"/>
      <c r="F19" s="7"/>
      <c r="G19" s="7"/>
      <c r="H19" s="4" t="s">
        <v>18</v>
      </c>
      <c r="I19" s="4" t="s">
        <v>101</v>
      </c>
      <c r="J19" s="6">
        <v>4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60" x14ac:dyDescent="0.25">
      <c r="A20" s="4">
        <v>34</v>
      </c>
      <c r="B20" s="7"/>
      <c r="C20" s="7" t="s">
        <v>82</v>
      </c>
      <c r="D20" s="7" t="s">
        <v>83</v>
      </c>
      <c r="E20" s="7"/>
      <c r="F20" s="7"/>
      <c r="G20" s="7"/>
      <c r="H20" s="4" t="s">
        <v>18</v>
      </c>
      <c r="I20" s="4" t="s">
        <v>101</v>
      </c>
      <c r="J20" s="6">
        <v>3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45" x14ac:dyDescent="0.25">
      <c r="A21" s="4">
        <v>35</v>
      </c>
      <c r="B21" s="7"/>
      <c r="C21" s="7" t="s">
        <v>84</v>
      </c>
      <c r="D21" s="7" t="s">
        <v>85</v>
      </c>
      <c r="E21" s="7"/>
      <c r="F21" s="7"/>
      <c r="G21" s="7"/>
      <c r="H21" s="4" t="s">
        <v>18</v>
      </c>
      <c r="I21" s="4" t="s">
        <v>101</v>
      </c>
      <c r="J21" s="6">
        <v>2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x14ac:dyDescent="0.25">
      <c r="I22" t="s">
        <v>27</v>
      </c>
      <c r="J22" s="5"/>
      <c r="K22" s="5"/>
      <c r="L22" s="5"/>
      <c r="M22" s="5">
        <f>SUM(M4:M21)</f>
        <v>0</v>
      </c>
      <c r="N22" s="11"/>
      <c r="O22" s="5">
        <f>SUM(O4:O21)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9"/>
  <sheetViews>
    <sheetView workbookViewId="0">
      <selection activeCell="I8" sqref="I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86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36</v>
      </c>
      <c r="B4" s="7"/>
      <c r="C4" s="7" t="s">
        <v>87</v>
      </c>
      <c r="D4" s="7" t="s">
        <v>88</v>
      </c>
      <c r="E4" s="7"/>
      <c r="F4" s="7"/>
      <c r="G4" s="7"/>
      <c r="H4" s="4" t="s">
        <v>18</v>
      </c>
      <c r="I4" s="4" t="s">
        <v>101</v>
      </c>
      <c r="J4" s="6">
        <v>26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90" x14ac:dyDescent="0.25">
      <c r="A5" s="4">
        <v>37</v>
      </c>
      <c r="B5" s="7"/>
      <c r="C5" s="7" t="s">
        <v>87</v>
      </c>
      <c r="D5" s="7" t="s">
        <v>89</v>
      </c>
      <c r="E5" s="7"/>
      <c r="F5" s="7"/>
      <c r="G5" s="7"/>
      <c r="H5" s="4" t="s">
        <v>18</v>
      </c>
      <c r="I5" s="4" t="s">
        <v>101</v>
      </c>
      <c r="J5" s="6">
        <v>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45" x14ac:dyDescent="0.25">
      <c r="A6" s="4">
        <v>38</v>
      </c>
      <c r="B6" s="7"/>
      <c r="C6" s="7" t="s">
        <v>90</v>
      </c>
      <c r="D6" s="7" t="s">
        <v>91</v>
      </c>
      <c r="E6" s="7"/>
      <c r="F6" s="7"/>
      <c r="G6" s="7"/>
      <c r="H6" s="4" t="s">
        <v>18</v>
      </c>
      <c r="I6" s="4" t="s">
        <v>101</v>
      </c>
      <c r="J6" s="6">
        <v>16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45" x14ac:dyDescent="0.25">
      <c r="A7" s="4">
        <v>39</v>
      </c>
      <c r="B7" s="7"/>
      <c r="C7" s="7" t="s">
        <v>90</v>
      </c>
      <c r="D7" s="7" t="s">
        <v>92</v>
      </c>
      <c r="E7" s="7"/>
      <c r="F7" s="7"/>
      <c r="G7" s="7"/>
      <c r="H7" s="4" t="s">
        <v>18</v>
      </c>
      <c r="I7" s="4" t="s">
        <v>101</v>
      </c>
      <c r="J7" s="6">
        <v>12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ht="60" x14ac:dyDescent="0.25">
      <c r="A8" s="4">
        <v>40</v>
      </c>
      <c r="B8" s="7"/>
      <c r="C8" s="7" t="s">
        <v>93</v>
      </c>
      <c r="D8" s="7" t="s">
        <v>94</v>
      </c>
      <c r="E8" s="7"/>
      <c r="F8" s="7"/>
      <c r="G8" s="7"/>
      <c r="H8" s="4" t="s">
        <v>18</v>
      </c>
      <c r="I8" s="4" t="s">
        <v>101</v>
      </c>
      <c r="J8" s="6">
        <v>4</v>
      </c>
      <c r="K8" s="6"/>
      <c r="L8" s="5">
        <f>ROUND(K8*((100+N8)/100),2)</f>
        <v>0</v>
      </c>
      <c r="M8" s="5">
        <f>J8*K8</f>
        <v>0</v>
      </c>
      <c r="N8" s="10"/>
      <c r="O8" s="5">
        <f>J8*L8</f>
        <v>0</v>
      </c>
    </row>
    <row r="9" spans="1:15" x14ac:dyDescent="0.25">
      <c r="I9" t="s">
        <v>27</v>
      </c>
      <c r="J9" s="5"/>
      <c r="K9" s="5"/>
      <c r="L9" s="5"/>
      <c r="M9" s="5">
        <f>SUM(M4:M8)</f>
        <v>0</v>
      </c>
      <c r="N9" s="11"/>
      <c r="O9" s="5">
        <f>SUM(O4:O8)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41</v>
      </c>
      <c r="B4" s="7"/>
      <c r="C4" s="7" t="s">
        <v>96</v>
      </c>
      <c r="D4" s="7" t="s">
        <v>97</v>
      </c>
      <c r="E4" s="7"/>
      <c r="F4" s="7"/>
      <c r="G4" s="7"/>
      <c r="H4" s="4" t="s">
        <v>18</v>
      </c>
      <c r="I4" s="4" t="s">
        <v>101</v>
      </c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27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(P1) MEBLE SOCJALNE</vt:lpstr>
      <vt:lpstr>(P2) WYPOSAZENIE AGD</vt:lpstr>
      <vt:lpstr>(P3) WYPOSAŻENIE</vt:lpstr>
      <vt:lpstr>(P4) WYPOSAZENIE MEBLOWE</vt:lpstr>
      <vt:lpstr>(P5) MEBLE METALOWE</vt:lpstr>
      <vt:lpstr>(P6) APARATY TELEFONICZNE</vt:lpstr>
      <vt:lpstr>(P7) MEBLE BIUROWE</vt:lpstr>
      <vt:lpstr>(P8) FOTELE BIUROWE</vt:lpstr>
      <vt:lpstr>(P9) NISZCZARKI</vt:lpstr>
      <vt:lpstr>(P10) ROLETY OKIENNE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2026-04-27T07:07:34Z</dcterms:created>
  <dcterms:modified xsi:type="dcterms:W3CDTF">2026-04-27T07:23:26Z</dcterms:modified>
  <cp:category/>
</cp:coreProperties>
</file>