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42 Zakup wyposażenia sanitarno-higienicznego\(2)Dokumentacja postepowania opublikowana w portalu w dniu wszczęcia\"/>
    </mc:Choice>
  </mc:AlternateContent>
  <xr:revisionPtr revIDLastSave="0" documentId="13_ncr:1_{70932FE7-478F-4710-9EEE-C8E900540D5E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(P1) MASZYNY MYJĄCE" sheetId="1" r:id="rId1"/>
    <sheet name="(P2) DOZOWNIKI" sheetId="2" r:id="rId2"/>
    <sheet name="(P3) POJEMNIKI NA ODPADY" sheetId="3" r:id="rId3"/>
    <sheet name="(P4) STELAŻE" sheetId="4" r:id="rId4"/>
    <sheet name="(P5) WÓZKI DO SPRZĄTANIA" sheetId="5" r:id="rId5"/>
  </sheets>
  <calcPr calcId="181029" forceFullCalc="1"/>
</workbook>
</file>

<file path=xl/calcChain.xml><?xml version="1.0" encoding="utf-8"?>
<calcChain xmlns="http://schemas.openxmlformats.org/spreadsheetml/2006/main">
  <c r="M6" i="5" l="1"/>
  <c r="L6" i="5"/>
  <c r="O6" i="5" s="1"/>
  <c r="M5" i="5"/>
  <c r="L5" i="5"/>
  <c r="O5" i="5" s="1"/>
  <c r="M4" i="5"/>
  <c r="M7" i="5" s="1"/>
  <c r="L4" i="5"/>
  <c r="O4" i="5" s="1"/>
  <c r="M4" i="4"/>
  <c r="M5" i="4" s="1"/>
  <c r="L4" i="4"/>
  <c r="O4" i="4" s="1"/>
  <c r="O5" i="4" s="1"/>
  <c r="M11" i="3"/>
  <c r="L11" i="3"/>
  <c r="O11" i="3" s="1"/>
  <c r="M10" i="3"/>
  <c r="L10" i="3"/>
  <c r="O10" i="3" s="1"/>
  <c r="M9" i="3"/>
  <c r="L9" i="3"/>
  <c r="O9" i="3" s="1"/>
  <c r="M8" i="3"/>
  <c r="L8" i="3"/>
  <c r="O8" i="3" s="1"/>
  <c r="M7" i="3"/>
  <c r="L7" i="3"/>
  <c r="O7" i="3" s="1"/>
  <c r="M6" i="3"/>
  <c r="L6" i="3"/>
  <c r="O6" i="3" s="1"/>
  <c r="M5" i="3"/>
  <c r="L5" i="3"/>
  <c r="O5" i="3" s="1"/>
  <c r="M4" i="3"/>
  <c r="L4" i="3"/>
  <c r="O4" i="3" s="1"/>
  <c r="M6" i="2"/>
  <c r="L6" i="2"/>
  <c r="O6" i="2" s="1"/>
  <c r="M5" i="2"/>
  <c r="L5" i="2"/>
  <c r="O5" i="2" s="1"/>
  <c r="M4" i="2"/>
  <c r="L4" i="2"/>
  <c r="O4" i="2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O7" i="5" l="1"/>
  <c r="M7" i="2"/>
  <c r="M12" i="3"/>
  <c r="O12" i="3"/>
  <c r="M9" i="1"/>
  <c r="O7" i="2"/>
  <c r="O9" i="1"/>
</calcChain>
</file>

<file path=xl/sharedStrings.xml><?xml version="1.0" encoding="utf-8"?>
<sst xmlns="http://schemas.openxmlformats.org/spreadsheetml/2006/main" count="145" uniqueCount="61">
  <si>
    <t>(P1) MASZYNY MYJĄCE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</si>
  <si>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</si>
  <si>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</si>
  <si>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</si>
  <si>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</si>
  <si>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</si>
  <si>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</si>
  <si>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</si>
  <si>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</si>
  <si>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</si>
  <si>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</si>
  <si>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</si>
  <si>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</si>
  <si>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</si>
  <si>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</si>
  <si>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</si>
  <si>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URZADZENIE SZORUJĄCO ZBIERAJĄCE    ( 05- SH )</t>
  </si>
  <si>
    <t>sztuka</t>
  </si>
  <si>
    <t>INWE-0076 SZOROWARKA</t>
  </si>
  <si>
    <t>MINI SZOROWARKA     ( 06-SH )</t>
  </si>
  <si>
    <t>INWE-0259 ODKURZACZ</t>
  </si>
  <si>
    <t>ODKURZACZ   ( 07-SH )</t>
  </si>
  <si>
    <t>INWE-0246 MASZYNA SZORUJĄCO-ZBIERAJĄCA</t>
  </si>
  <si>
    <t>Maszyna szorująco-zbierająca    ( 03-SH )</t>
  </si>
  <si>
    <t>INWE-0253 URZĄDZENIE SZORUJĄCO-ZBIERAJĄCE  Z SIEDZISKIEM</t>
  </si>
  <si>
    <t>Urządzenie szorująco-zbierające z siedziskiem   ( 04-SH )</t>
  </si>
  <si>
    <t>Razem</t>
  </si>
  <si>
    <t>(P2) DOZOWNIKI</t>
  </si>
  <si>
    <t>INWE-0098 DOZOWNIK DO MYDŁA I DEZYNFEKCJI</t>
  </si>
  <si>
    <t>DOZOWNIK DO SYSTEMU ZAMKNIĘTEGO DOZOWANIA MYDŁA W PIANIE  (01-SH )</t>
  </si>
  <si>
    <t>INWE-0099 DOZOWNIK DO RĘCZNIKA W ROLI</t>
  </si>
  <si>
    <t>NAŚCIENNY DOZOWNIK DO RĘCZNIKÓW PAPIEROWYCH ( 02-SH )</t>
  </si>
  <si>
    <t>INWE-0100 DOZOWNIK DO PAPIERU TOALETOWEGO</t>
  </si>
  <si>
    <t>PODAJNIK DO PAPIERU TOALETOWEGO   ( 12-SH )</t>
  </si>
  <si>
    <t>(P3) POJEMNIKI NA ODPADY</t>
  </si>
  <si>
    <t>INWE-0243 KOSZ NA ODPADY  20L</t>
  </si>
  <si>
    <t>Kosz na odpady 20L         ( 13-SH )</t>
  </si>
  <si>
    <t>INWE-0244 KOSZ NA ODPADY  30L</t>
  </si>
  <si>
    <t>Kosz na odpady 30L   ( 14-SH )</t>
  </si>
  <si>
    <t>INWE-0245 KOSZ NA ODPADY PEDAŁOWY 30L</t>
  </si>
  <si>
    <t>Kosz na odpady pedałowy 30 l    ( 18-SH )</t>
  </si>
  <si>
    <t>INWE-0248 POJEMNIK NA ODPADKI WYKONANY Z TWORZYWA POSIADAJĄCY PEDAŁ NOŻNY, POJEMNOŚĆ 25L</t>
  </si>
  <si>
    <t>Pojemnik na odpadki wykonany z tworzywa,  posiadający pedał nożny, pojemność 25 litrów   ( 15-SH )</t>
  </si>
  <si>
    <t>INWE-0249 POJEMNIK NA ODPADY 20L</t>
  </si>
  <si>
    <t>Pojemnik na odpady 20 l    ( 20-SH )</t>
  </si>
  <si>
    <t>INWE-0250 POJEMNIK NA ODPADY 30L</t>
  </si>
  <si>
    <t>Pojemnik na odpady 30 l    ( 19-SH )</t>
  </si>
  <si>
    <t>INWE-0251 POJEMNIK NA ODPADY 60L</t>
  </si>
  <si>
    <t>Pojemnik na odpady 60 l     ( 16-SH )</t>
  </si>
  <si>
    <t>Pojemnik na odpady 60  LITRÓW            ( 17-SH )</t>
  </si>
  <si>
    <t>(P4) STELAŻE</t>
  </si>
  <si>
    <t>INWE-0257 WÓZEK NA ODPADY</t>
  </si>
  <si>
    <t>Wózek na odpady      ( 11-SH )</t>
  </si>
  <si>
    <t>(P5) WÓZKI DO SPRZĄTANIA</t>
  </si>
  <si>
    <t>INWE-0254 WÓZEK SPRZĄTAJĄCY DO SPRZĄTANIA MOPAMI JEDNORAZOWYMI</t>
  </si>
  <si>
    <t>Wózek sprzątający do sprzątania mopami jednorazowymi  ( 08-SH )</t>
  </si>
  <si>
    <t>INWE-0255 WÓZEK SPRZĄTAJĄCY DWUWIADROWY Z SZAFKĄ ZAMYKANĄ NA KLUCZ</t>
  </si>
  <si>
    <t>Wózek sprzątający dwuwiadrowy z szafką zamykaną na klucz    ( 09-SH )</t>
  </si>
  <si>
    <t>INWE-0256 WÓZEK SPRZĄTAJĄCY Z WYCISKARKĄ</t>
  </si>
  <si>
    <t>Wózek sprzątający z wyciskarką      ( 10-SH )</t>
  </si>
  <si>
    <t>INWE-0252 URZĄDZENIE SZORUJĄCO ZBIERAJĄCE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</si>
</sst>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workbookViewId="0">
      <selection activeCell="D15" sqref="D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1</v>
      </c>
      <c r="B4" s="7"/>
      <c r="C4" s="7" t="s">
        <v>60</v>
      </c>
      <c r="D4" s="7" t="s">
        <v>16</v>
      </c>
      <c r="E4" s="7"/>
      <c r="F4" s="7"/>
      <c r="G4" s="7"/>
      <c r="H4" s="4" t="s">
        <v>17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2</v>
      </c>
      <c r="B5" s="7"/>
      <c r="C5" s="7" t="s">
        <v>18</v>
      </c>
      <c r="D5" s="7" t="s">
        <v>19</v>
      </c>
      <c r="E5" s="7"/>
      <c r="F5" s="7"/>
      <c r="G5" s="7"/>
      <c r="H5" s="4" t="s">
        <v>17</v>
      </c>
      <c r="I5" s="4"/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30" x14ac:dyDescent="0.25">
      <c r="A6" s="4">
        <v>3</v>
      </c>
      <c r="B6" s="7"/>
      <c r="C6" s="7" t="s">
        <v>20</v>
      </c>
      <c r="D6" s="7" t="s">
        <v>21</v>
      </c>
      <c r="E6" s="7"/>
      <c r="F6" s="7"/>
      <c r="G6" s="7"/>
      <c r="H6" s="4" t="s">
        <v>17</v>
      </c>
      <c r="I6" s="4"/>
      <c r="J6" s="6">
        <v>1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60" x14ac:dyDescent="0.25">
      <c r="A7" s="4">
        <v>4</v>
      </c>
      <c r="B7" s="7"/>
      <c r="C7" s="7" t="s">
        <v>22</v>
      </c>
      <c r="D7" s="7" t="s">
        <v>23</v>
      </c>
      <c r="E7" s="7"/>
      <c r="F7" s="7"/>
      <c r="G7" s="7"/>
      <c r="H7" s="4" t="s">
        <v>17</v>
      </c>
      <c r="I7" s="4"/>
      <c r="J7" s="6">
        <v>1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ht="75" x14ac:dyDescent="0.25">
      <c r="A8" s="4">
        <v>5</v>
      </c>
      <c r="B8" s="7"/>
      <c r="C8" s="7" t="s">
        <v>24</v>
      </c>
      <c r="D8" s="7" t="s">
        <v>25</v>
      </c>
      <c r="E8" s="7"/>
      <c r="F8" s="7"/>
      <c r="G8" s="7"/>
      <c r="H8" s="4" t="s">
        <v>17</v>
      </c>
      <c r="I8" s="4"/>
      <c r="J8" s="6">
        <v>1</v>
      </c>
      <c r="K8" s="6"/>
      <c r="L8" s="5">
        <f>ROUND(K8*((100+N8)/100),2)</f>
        <v>0</v>
      </c>
      <c r="M8" s="5">
        <f>J8*K8</f>
        <v>0</v>
      </c>
      <c r="N8" s="10"/>
      <c r="O8" s="5">
        <f>J8*L8</f>
        <v>0</v>
      </c>
    </row>
    <row r="9" spans="1:15" x14ac:dyDescent="0.25">
      <c r="I9" t="s">
        <v>26</v>
      </c>
      <c r="J9" s="5"/>
      <c r="K9" s="5"/>
      <c r="L9" s="5"/>
      <c r="M9" s="5">
        <f>SUM(M4:M8)</f>
        <v>0</v>
      </c>
      <c r="N9" s="11"/>
      <c r="O9" s="5">
        <f>SUM(O4:O8)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6</v>
      </c>
      <c r="B4" s="7"/>
      <c r="C4" s="7" t="s">
        <v>28</v>
      </c>
      <c r="D4" s="7" t="s">
        <v>29</v>
      </c>
      <c r="E4" s="7"/>
      <c r="F4" s="7"/>
      <c r="G4" s="7"/>
      <c r="H4" s="4" t="s">
        <v>17</v>
      </c>
      <c r="I4" s="4"/>
      <c r="J4" s="6">
        <v>26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7</v>
      </c>
      <c r="B5" s="7"/>
      <c r="C5" s="7" t="s">
        <v>30</v>
      </c>
      <c r="D5" s="7" t="s">
        <v>31</v>
      </c>
      <c r="E5" s="7"/>
      <c r="F5" s="7"/>
      <c r="G5" s="7"/>
      <c r="H5" s="4" t="s">
        <v>17</v>
      </c>
      <c r="I5" s="4"/>
      <c r="J5" s="6">
        <v>26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8</v>
      </c>
      <c r="B6" s="7"/>
      <c r="C6" s="7" t="s">
        <v>32</v>
      </c>
      <c r="D6" s="7" t="s">
        <v>33</v>
      </c>
      <c r="E6" s="7"/>
      <c r="F6" s="7"/>
      <c r="G6" s="7"/>
      <c r="H6" s="4" t="s">
        <v>17</v>
      </c>
      <c r="I6" s="4"/>
      <c r="J6" s="6">
        <v>1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26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"/>
  <sheetViews>
    <sheetView workbookViewId="0">
      <selection activeCell="N12" sqref="N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9</v>
      </c>
      <c r="B4" s="7"/>
      <c r="C4" s="7" t="s">
        <v>35</v>
      </c>
      <c r="D4" s="7" t="s">
        <v>36</v>
      </c>
      <c r="E4" s="7"/>
      <c r="F4" s="7"/>
      <c r="G4" s="7"/>
      <c r="H4" s="4" t="s">
        <v>17</v>
      </c>
      <c r="I4" s="4"/>
      <c r="J4" s="6">
        <v>3</v>
      </c>
      <c r="K4" s="6"/>
      <c r="L4" s="5">
        <f t="shared" ref="L4:L11" si="0">ROUND(K4*((100+N4)/100),2)</f>
        <v>0</v>
      </c>
      <c r="M4" s="5">
        <f t="shared" ref="M4:M11" si="1">J4*K4</f>
        <v>0</v>
      </c>
      <c r="N4" s="10"/>
      <c r="O4" s="5">
        <f t="shared" ref="O4:O11" si="2">J4*L4</f>
        <v>0</v>
      </c>
    </row>
    <row r="5" spans="1:15" ht="45" x14ac:dyDescent="0.25">
      <c r="A5" s="4">
        <v>10</v>
      </c>
      <c r="B5" s="7"/>
      <c r="C5" s="7" t="s">
        <v>37</v>
      </c>
      <c r="D5" s="7" t="s">
        <v>38</v>
      </c>
      <c r="E5" s="7"/>
      <c r="F5" s="7"/>
      <c r="G5" s="7"/>
      <c r="H5" s="4" t="s">
        <v>17</v>
      </c>
      <c r="I5" s="4"/>
      <c r="J5" s="6">
        <v>9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75" x14ac:dyDescent="0.25">
      <c r="A6" s="4">
        <v>11</v>
      </c>
      <c r="B6" s="7"/>
      <c r="C6" s="7" t="s">
        <v>39</v>
      </c>
      <c r="D6" s="7" t="s">
        <v>40</v>
      </c>
      <c r="E6" s="7"/>
      <c r="F6" s="7"/>
      <c r="G6" s="7"/>
      <c r="H6" s="4" t="s">
        <v>17</v>
      </c>
      <c r="I6" s="4"/>
      <c r="J6" s="6">
        <v>3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50" x14ac:dyDescent="0.25">
      <c r="A7" s="4">
        <v>12</v>
      </c>
      <c r="B7" s="7"/>
      <c r="C7" s="7" t="s">
        <v>41</v>
      </c>
      <c r="D7" s="7" t="s">
        <v>42</v>
      </c>
      <c r="E7" s="7"/>
      <c r="F7" s="7"/>
      <c r="G7" s="7"/>
      <c r="H7" s="4" t="s">
        <v>17</v>
      </c>
      <c r="I7" s="4"/>
      <c r="J7" s="6">
        <v>5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45" x14ac:dyDescent="0.25">
      <c r="A8" s="4">
        <v>13</v>
      </c>
      <c r="B8" s="7"/>
      <c r="C8" s="7" t="s">
        <v>43</v>
      </c>
      <c r="D8" s="7" t="s">
        <v>44</v>
      </c>
      <c r="E8" s="7"/>
      <c r="F8" s="7"/>
      <c r="G8" s="7"/>
      <c r="H8" s="4" t="s">
        <v>17</v>
      </c>
      <c r="I8" s="4"/>
      <c r="J8" s="6">
        <v>1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45" x14ac:dyDescent="0.25">
      <c r="A9" s="4">
        <v>14</v>
      </c>
      <c r="B9" s="7"/>
      <c r="C9" s="7" t="s">
        <v>45</v>
      </c>
      <c r="D9" s="7" t="s">
        <v>46</v>
      </c>
      <c r="E9" s="7"/>
      <c r="F9" s="7"/>
      <c r="G9" s="7"/>
      <c r="H9" s="4" t="s">
        <v>17</v>
      </c>
      <c r="I9" s="4"/>
      <c r="J9" s="6">
        <v>3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45" x14ac:dyDescent="0.25">
      <c r="A10" s="4">
        <v>15</v>
      </c>
      <c r="B10" s="7"/>
      <c r="C10" s="7" t="s">
        <v>47</v>
      </c>
      <c r="D10" s="7" t="s">
        <v>48</v>
      </c>
      <c r="E10" s="7"/>
      <c r="F10" s="7"/>
      <c r="G10" s="7"/>
      <c r="H10" s="4" t="s">
        <v>17</v>
      </c>
      <c r="I10" s="4"/>
      <c r="J10" s="6">
        <v>3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45" x14ac:dyDescent="0.25">
      <c r="A11" s="4">
        <v>16</v>
      </c>
      <c r="B11" s="7"/>
      <c r="C11" s="7" t="s">
        <v>47</v>
      </c>
      <c r="D11" s="7" t="s">
        <v>49</v>
      </c>
      <c r="E11" s="7"/>
      <c r="F11" s="7"/>
      <c r="G11" s="7"/>
      <c r="H11" s="4" t="s">
        <v>17</v>
      </c>
      <c r="I11" s="4"/>
      <c r="J11" s="6">
        <v>1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x14ac:dyDescent="0.25">
      <c r="I12" t="s">
        <v>26</v>
      </c>
      <c r="J12" s="5"/>
      <c r="K12" s="5"/>
      <c r="L12" s="5"/>
      <c r="M12" s="5">
        <f>SUM(M4:M11)</f>
        <v>0</v>
      </c>
      <c r="N12" s="11"/>
      <c r="O12" s="5">
        <f>SUM(O4:O11)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17</v>
      </c>
      <c r="B4" s="7"/>
      <c r="C4" s="7" t="s">
        <v>51</v>
      </c>
      <c r="D4" s="7" t="s">
        <v>52</v>
      </c>
      <c r="E4" s="7"/>
      <c r="F4" s="7"/>
      <c r="G4" s="7"/>
      <c r="H4" s="4" t="s">
        <v>17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26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"/>
  <sheetViews>
    <sheetView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53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20" x14ac:dyDescent="0.25">
      <c r="A4" s="4">
        <v>18</v>
      </c>
      <c r="B4" s="7"/>
      <c r="C4" s="7" t="s">
        <v>54</v>
      </c>
      <c r="D4" s="7" t="s">
        <v>55</v>
      </c>
      <c r="E4" s="7"/>
      <c r="F4" s="7"/>
      <c r="G4" s="7"/>
      <c r="H4" s="4" t="s">
        <v>17</v>
      </c>
      <c r="I4" s="4"/>
      <c r="J4" s="6">
        <v>10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105" x14ac:dyDescent="0.25">
      <c r="A5" s="4">
        <v>19</v>
      </c>
      <c r="B5" s="7"/>
      <c r="C5" s="7" t="s">
        <v>56</v>
      </c>
      <c r="D5" s="7" t="s">
        <v>57</v>
      </c>
      <c r="E5" s="7"/>
      <c r="F5" s="7"/>
      <c r="G5" s="7"/>
      <c r="H5" s="4" t="s">
        <v>17</v>
      </c>
      <c r="I5" s="4"/>
      <c r="J5" s="6">
        <v>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75" x14ac:dyDescent="0.25">
      <c r="A6" s="4">
        <v>20</v>
      </c>
      <c r="B6" s="7"/>
      <c r="C6" s="7" t="s">
        <v>58</v>
      </c>
      <c r="D6" s="7" t="s">
        <v>59</v>
      </c>
      <c r="E6" s="7"/>
      <c r="F6" s="7"/>
      <c r="G6" s="7"/>
      <c r="H6" s="4" t="s">
        <v>17</v>
      </c>
      <c r="I6" s="4"/>
      <c r="J6" s="6">
        <v>5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26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(P1) MASZYNY MYJĄCE</vt:lpstr>
      <vt:lpstr>(P2) DOZOWNIKI</vt:lpstr>
      <vt:lpstr>(P3) POJEMNIKI NA ODPADY</vt:lpstr>
      <vt:lpstr>(P4) STELAŻE</vt:lpstr>
      <vt:lpstr>(P5) WÓZKI DO SPRZĄTANIA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2026-04-22T08:04:26Z</dcterms:created>
  <dcterms:modified xsi:type="dcterms:W3CDTF">2026-04-28T09:31:07Z</dcterms:modified>
  <cp:category/>
</cp:coreProperties>
</file>