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Postępowania Kasia\Postepowania po 18 Pażdziernika\2026\USTAWA\56 PN 26 LEKI ONKOLOGICZNE 2\(2)Dokumentacja postepowania opublikowana w portalu w dniu wszczęcia\"/>
    </mc:Choice>
  </mc:AlternateContent>
  <xr:revisionPtr revIDLastSave="0" documentId="13_ncr:1_{206572E7-686F-48ED-8703-461F5AD2ACCE}" xr6:coauthVersionLast="47" xr6:coauthVersionMax="47" xr10:uidLastSave="{00000000-0000-0000-0000-000000000000}"/>
  <bookViews>
    <workbookView xWindow="-120" yWindow="-120" windowWidth="29040" windowHeight="15720" firstSheet="5" activeTab="10" xr2:uid="{00000000-000D-0000-FFFF-FFFF00000000}"/>
  </bookViews>
  <sheets>
    <sheet name="(P1) Bewacyzumab" sheetId="1" r:id="rId1"/>
    <sheet name="(P2) Cetuksimab" sheetId="2" r:id="rId2"/>
    <sheet name="(P3) Winkrystyna" sheetId="3" r:id="rId3"/>
    <sheet name="(P4) Winorelbina koncentrat" sheetId="4" r:id="rId4"/>
    <sheet name="(P5) Anagrelid" sheetId="5" r:id="rId5"/>
    <sheet name="(P6) Gefitynib" sheetId="6" r:id="rId6"/>
    <sheet name="(P7) Sacytuzumab gowetikanu" sheetId="7" r:id="rId7"/>
    <sheet name="(P8) Roksadustat" sheetId="8" r:id="rId8"/>
    <sheet name="(P9) Elotuzumab" sheetId="9" r:id="rId9"/>
    <sheet name="(P10) Aprepitant" sheetId="10" r:id="rId10"/>
    <sheet name="(P11) Cyklofosfamid" sheetId="11" r:id="rId11"/>
  </sheets>
  <calcPr calcId="181029" forceFullCalc="1"/>
</workbook>
</file>

<file path=xl/calcChain.xml><?xml version="1.0" encoding="utf-8"?>
<calcChain xmlns="http://schemas.openxmlformats.org/spreadsheetml/2006/main">
  <c r="M5" i="11" l="1"/>
  <c r="L5" i="11"/>
  <c r="O5" i="11" s="1"/>
  <c r="M4" i="11"/>
  <c r="M6" i="11" s="1"/>
  <c r="L4" i="11"/>
  <c r="O4" i="11" s="1"/>
  <c r="M4" i="10"/>
  <c r="M5" i="10" s="1"/>
  <c r="L4" i="10"/>
  <c r="O4" i="10" s="1"/>
  <c r="O5" i="10" s="1"/>
  <c r="M4" i="9"/>
  <c r="M5" i="9" s="1"/>
  <c r="L4" i="9"/>
  <c r="O4" i="9" s="1"/>
  <c r="O5" i="9" s="1"/>
  <c r="M5" i="8"/>
  <c r="L5" i="8"/>
  <c r="O5" i="8" s="1"/>
  <c r="M4" i="8"/>
  <c r="M6" i="8" s="1"/>
  <c r="L4" i="8"/>
  <c r="O4" i="8" s="1"/>
  <c r="O6" i="8" s="1"/>
  <c r="M4" i="7"/>
  <c r="M5" i="7" s="1"/>
  <c r="L4" i="7"/>
  <c r="O4" i="7" s="1"/>
  <c r="O5" i="7" s="1"/>
  <c r="M4" i="6"/>
  <c r="M5" i="6" s="1"/>
  <c r="L4" i="6"/>
  <c r="O4" i="6" s="1"/>
  <c r="O5" i="6" s="1"/>
  <c r="M4" i="5"/>
  <c r="M5" i="5" s="1"/>
  <c r="L4" i="5"/>
  <c r="O4" i="5" s="1"/>
  <c r="O5" i="5" s="1"/>
  <c r="M4" i="4"/>
  <c r="M5" i="4" s="1"/>
  <c r="L4" i="4"/>
  <c r="O4" i="4" s="1"/>
  <c r="O5" i="4" s="1"/>
  <c r="M4" i="3"/>
  <c r="M5" i="3" s="1"/>
  <c r="L4" i="3"/>
  <c r="O4" i="3" s="1"/>
  <c r="O5" i="3" s="1"/>
  <c r="M4" i="2"/>
  <c r="M5" i="2" s="1"/>
  <c r="L4" i="2"/>
  <c r="O4" i="2" s="1"/>
  <c r="O5" i="2" s="1"/>
  <c r="M5" i="1"/>
  <c r="L5" i="1"/>
  <c r="O5" i="1" s="1"/>
  <c r="M4" i="1"/>
  <c r="M6" i="1" s="1"/>
  <c r="L4" i="1"/>
  <c r="O4" i="1" s="1"/>
  <c r="O6" i="11" l="1"/>
  <c r="O6" i="1"/>
</calcChain>
</file>

<file path=xl/sharedStrings.xml><?xml version="1.0" encoding="utf-8"?>
<sst xmlns="http://schemas.openxmlformats.org/spreadsheetml/2006/main" count="229" uniqueCount="43">
  <si>
    <t>(P1) Bewacyzumab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</si>
  <si>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</si>
  <si>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</si>
  <si>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</si>
  <si>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</si>
  <si>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</si>
  <si>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</si>
  <si>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</si>
  <si>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</si>
  <si>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</si>
  <si>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</si>
  <si>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</si>
  <si>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</si>
  <si>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</si>
  <si>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</si>
  <si>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</si>
  <si>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312_01_08 Zakup do magazynu AMMS leki 8%</t>
  </si>
  <si>
    <t>Bewacyzumab koncentrat do sporządzania roztworu do infuzji; 25 mg/ml; 1 fiol. 4  ml (lek znajdujący się w aktualnym katalogu leków refundowanych stos. w chemioterapii ). Wymagany EAN.</t>
  </si>
  <si>
    <t>opakowanie</t>
  </si>
  <si>
    <t>Bewacyzumab koncentrat do sporządzania roztworu do infuzji; 25 mg/ml; 1 fiol. 16  ml(lek znajdujący się w aktualnym katalogu leków refundowanych stos. w chemioterapii). Wymagany EAN</t>
  </si>
  <si>
    <t>Razem</t>
  </si>
  <si>
    <t>(P2) Cetuksimab</t>
  </si>
  <si>
    <t>Cetuksimab roztwór do infuzji; 5 mg/ml (500 mg/100 ml); 1 fiol. 100 ml. (lek znajdujący się w aktualnym katalogu leków refundowanych stos. w chemioterapii ). Wymagany EAN</t>
  </si>
  <si>
    <t>(P3) Winkrystyna</t>
  </si>
  <si>
    <t>Winkrystyna 1 mg/1 ml, roztwór do wstrzykiwań. (lek znajdujący się w aktualnym katalogu leków refundowanych stos. w chemioterapii).Wymagany EAN</t>
  </si>
  <si>
    <t>(P4) Winorelbina koncentrat</t>
  </si>
  <si>
    <t>Winorelbina inj 50 mg/5 ml koncentrat do sporządzania roztworu do infuzji (lek znajdujący się w aktualnym katalogu leków refundowanych stos. w chemioterapii ).Wymagany EAN</t>
  </si>
  <si>
    <t>(P5) Anagrelid</t>
  </si>
  <si>
    <t>Anagrelid 1 mg a 100 kaps./kapsułka twarda (lek znajdujący się w aktualnym katalogu leków refundowanych stos. w chemioterapii ).Wymagany EAN.</t>
  </si>
  <si>
    <t>(P6) Gefitynib</t>
  </si>
  <si>
    <t>Gefitynib 250 mg tabletki powlekane, 30 tabl. (lek znajdujący się w aktualnym katalogu leków refundowanych stos. w chemioterapii). Wymagany EAN.</t>
  </si>
  <si>
    <t>(P7) Sacytuzumab gowetikanu</t>
  </si>
  <si>
    <t>Sacytuzumab proszek do sporządzania koncentratu roztworu do infuzji, 200 mg, 1 fiolka. Wymagany kod EAN.</t>
  </si>
  <si>
    <t>(P8) Roksadustat</t>
  </si>
  <si>
    <t>Roksadustat 70 mg tabletki powlekane, opakowanie po 12 tabletek. Wymagany kod EAN.</t>
  </si>
  <si>
    <t>Roksadustat 50 mg tabletki powlekane, opakowanie po 12 tabletek. Wymagany kod EAN.</t>
  </si>
  <si>
    <t>(P9) Elotuzumab</t>
  </si>
  <si>
    <t>Elotuzumab proszek do sporządzania koncentratu roztworu do infuzji 300 mg, 1 fiolka. Wymagany EAN.</t>
  </si>
  <si>
    <t>(P10) Aprepitant</t>
  </si>
  <si>
    <t>Aprepitant kapsułki twarde; 80 mg + 125 mg; 2 kaps. 80 mg + 1 kaps. 125 mg. Wymagany EAN</t>
  </si>
  <si>
    <t>(P11) Cyklofosfamid</t>
  </si>
  <si>
    <t>Cyklofsfamid  200 mg fiolka z proszkiem do sporządzenia roztworu do wstrzykiwań. Dopuszcza się  lek w postaci koncentratu do sporządzania roztworu do wstrzykiwań /do infuzji  z przeliczeniem dla fiolki 5 ml (500 mg). Wymagany EAN</t>
  </si>
  <si>
    <t>Cyklofsfamid 1000 mg fiolka z proszkiem do sporządzenia roztworu do wstrzykiwań. Dopuszcza się  lek w postaci koncentratu do sporządzania roztworu do wstrzykiwań /do infuzji z przeliczeniem dla fiolki 10 ml (1000 mg). Wymagany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</si>
</sst>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"/>
  <sheetViews>
    <sheetView workbookViewId="0">
      <selection activeCell="N6" sqref="N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100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2</v>
      </c>
      <c r="B5" s="7"/>
      <c r="C5" s="7" t="s">
        <v>16</v>
      </c>
      <c r="D5" s="7" t="s">
        <v>19</v>
      </c>
      <c r="E5" s="7"/>
      <c r="F5" s="7"/>
      <c r="G5" s="7"/>
      <c r="H5" s="4" t="s">
        <v>18</v>
      </c>
      <c r="I5" s="4"/>
      <c r="J5" s="6">
        <v>100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20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38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12</v>
      </c>
      <c r="B4" s="7"/>
      <c r="C4" s="7" t="s">
        <v>16</v>
      </c>
      <c r="D4" s="7" t="s">
        <v>39</v>
      </c>
      <c r="E4" s="7"/>
      <c r="F4" s="7"/>
      <c r="G4" s="7"/>
      <c r="H4" s="4" t="s">
        <v>18</v>
      </c>
      <c r="I4" s="4"/>
      <c r="J4" s="6">
        <v>60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20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6"/>
  <sheetViews>
    <sheetView tabSelected="1" workbookViewId="0">
      <selection activeCell="N6" sqref="N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40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13</v>
      </c>
      <c r="B4" s="7"/>
      <c r="C4" s="7" t="s">
        <v>16</v>
      </c>
      <c r="D4" s="7" t="s">
        <v>41</v>
      </c>
      <c r="E4" s="7"/>
      <c r="F4" s="7"/>
      <c r="G4" s="7"/>
      <c r="H4" s="4" t="s">
        <v>18</v>
      </c>
      <c r="I4" s="4"/>
      <c r="J4" s="6">
        <v>160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14</v>
      </c>
      <c r="B5" s="7"/>
      <c r="C5" s="7" t="s">
        <v>16</v>
      </c>
      <c r="D5" s="7" t="s">
        <v>42</v>
      </c>
      <c r="E5" s="7"/>
      <c r="F5" s="7"/>
      <c r="G5" s="7"/>
      <c r="H5" s="4" t="s">
        <v>18</v>
      </c>
      <c r="I5" s="4"/>
      <c r="J5" s="6">
        <v>200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20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21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3</v>
      </c>
      <c r="B4" s="7"/>
      <c r="C4" s="7" t="s">
        <v>16</v>
      </c>
      <c r="D4" s="7" t="s">
        <v>22</v>
      </c>
      <c r="E4" s="7"/>
      <c r="F4" s="7"/>
      <c r="G4" s="7"/>
      <c r="H4" s="4" t="s">
        <v>18</v>
      </c>
      <c r="I4" s="4"/>
      <c r="J4" s="6">
        <v>100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20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4</v>
      </c>
      <c r="B4" s="7"/>
      <c r="C4" s="7" t="s">
        <v>16</v>
      </c>
      <c r="D4" s="7" t="s">
        <v>24</v>
      </c>
      <c r="E4" s="7"/>
      <c r="F4" s="7"/>
      <c r="G4" s="7"/>
      <c r="H4" s="4" t="s">
        <v>18</v>
      </c>
      <c r="I4" s="4"/>
      <c r="J4" s="6">
        <v>50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20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5</v>
      </c>
      <c r="B4" s="7"/>
      <c r="C4" s="7" t="s">
        <v>16</v>
      </c>
      <c r="D4" s="7" t="s">
        <v>26</v>
      </c>
      <c r="E4" s="7"/>
      <c r="F4" s="7"/>
      <c r="G4" s="7"/>
      <c r="H4" s="4" t="s">
        <v>18</v>
      </c>
      <c r="I4" s="4"/>
      <c r="J4" s="6">
        <v>50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20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27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6</v>
      </c>
      <c r="B4" s="7"/>
      <c r="C4" s="7" t="s">
        <v>16</v>
      </c>
      <c r="D4" s="7" t="s">
        <v>28</v>
      </c>
      <c r="E4" s="7"/>
      <c r="F4" s="7"/>
      <c r="G4" s="7"/>
      <c r="H4" s="4" t="s">
        <v>18</v>
      </c>
      <c r="I4" s="4"/>
      <c r="J4" s="6">
        <v>35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20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29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7</v>
      </c>
      <c r="B4" s="7"/>
      <c r="C4" s="7" t="s">
        <v>16</v>
      </c>
      <c r="D4" s="7" t="s">
        <v>30</v>
      </c>
      <c r="E4" s="7"/>
      <c r="F4" s="7"/>
      <c r="G4" s="7"/>
      <c r="H4" s="4" t="s">
        <v>18</v>
      </c>
      <c r="I4" s="4"/>
      <c r="J4" s="6">
        <v>20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20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31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8</v>
      </c>
      <c r="B4" s="7"/>
      <c r="C4" s="7" t="s">
        <v>16</v>
      </c>
      <c r="D4" s="7" t="s">
        <v>32</v>
      </c>
      <c r="E4" s="7"/>
      <c r="F4" s="7"/>
      <c r="G4" s="7"/>
      <c r="H4" s="4" t="s">
        <v>18</v>
      </c>
      <c r="I4" s="4"/>
      <c r="J4" s="6">
        <v>150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20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6"/>
  <sheetViews>
    <sheetView workbookViewId="0">
      <selection activeCell="N6" sqref="N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33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9</v>
      </c>
      <c r="B4" s="7"/>
      <c r="C4" s="7" t="s">
        <v>16</v>
      </c>
      <c r="D4" s="7" t="s">
        <v>34</v>
      </c>
      <c r="E4" s="7"/>
      <c r="F4" s="7"/>
      <c r="G4" s="7"/>
      <c r="H4" s="4" t="s">
        <v>18</v>
      </c>
      <c r="I4" s="4"/>
      <c r="J4" s="6">
        <v>24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ht="75" x14ac:dyDescent="0.25">
      <c r="A5" s="4">
        <v>10</v>
      </c>
      <c r="B5" s="7"/>
      <c r="C5" s="7" t="s">
        <v>16</v>
      </c>
      <c r="D5" s="7" t="s">
        <v>35</v>
      </c>
      <c r="E5" s="7"/>
      <c r="F5" s="7"/>
      <c r="G5" s="7"/>
      <c r="H5" s="4" t="s">
        <v>18</v>
      </c>
      <c r="I5" s="4"/>
      <c r="J5" s="6">
        <v>36</v>
      </c>
      <c r="K5" s="6"/>
      <c r="L5" s="5">
        <f>ROUND(K5*((100+N5)/100),2)</f>
        <v>0</v>
      </c>
      <c r="M5" s="5">
        <f>J5*K5</f>
        <v>0</v>
      </c>
      <c r="N5" s="10"/>
      <c r="O5" s="5">
        <f>J5*L5</f>
        <v>0</v>
      </c>
    </row>
    <row r="6" spans="1:15" x14ac:dyDescent="0.25">
      <c r="I6" t="s">
        <v>20</v>
      </c>
      <c r="J6" s="5"/>
      <c r="K6" s="5"/>
      <c r="L6" s="5"/>
      <c r="M6" s="5">
        <f>SUM(M4:M5)</f>
        <v>0</v>
      </c>
      <c r="N6" s="11"/>
      <c r="O6" s="5">
        <f>SUM(O4:O5)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5"/>
  <sheetViews>
    <sheetView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36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75" x14ac:dyDescent="0.25">
      <c r="A4" s="4">
        <v>11</v>
      </c>
      <c r="B4" s="7"/>
      <c r="C4" s="7" t="s">
        <v>16</v>
      </c>
      <c r="D4" s="7" t="s">
        <v>37</v>
      </c>
      <c r="E4" s="7"/>
      <c r="F4" s="7"/>
      <c r="G4" s="7"/>
      <c r="H4" s="4" t="s">
        <v>18</v>
      </c>
      <c r="I4" s="4"/>
      <c r="J4" s="6">
        <v>24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20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(P1) Bewacyzumab</vt:lpstr>
      <vt:lpstr>(P2) Cetuksimab</vt:lpstr>
      <vt:lpstr>(P3) Winkrystyna</vt:lpstr>
      <vt:lpstr>(P4) Winorelbina koncentrat</vt:lpstr>
      <vt:lpstr>(P5) Anagrelid</vt:lpstr>
      <vt:lpstr>(P6) Gefitynib</vt:lpstr>
      <vt:lpstr>(P7) Sacytuzumab gowetikanu</vt:lpstr>
      <vt:lpstr>(P8) Roksadustat</vt:lpstr>
      <vt:lpstr>(P9) Elotuzumab</vt:lpstr>
      <vt:lpstr>(P10) Aprepitant</vt:lpstr>
      <vt:lpstr>(P11) Cyklofosfamid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2026-05-26T08:27:48Z</dcterms:created>
  <dcterms:modified xsi:type="dcterms:W3CDTF">2026-05-26T08:28:58Z</dcterms:modified>
  <cp:category/>
</cp:coreProperties>
</file>