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Postępowania Kasia\Postepowania po 18 Pażdziernika\2026\POZA USTAWĄ\40.1 PU 26 WYPOSAŻENIE KUCHNI\"/>
    </mc:Choice>
  </mc:AlternateContent>
  <xr:revisionPtr revIDLastSave="0" documentId="8_{DA952404-0E32-40F2-AAB1-726E88E48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WYPOSAZENIE AGD" sheetId="1" r:id="rId1"/>
    <sheet name="(P2) WYPOSAŻENIE" sheetId="2" r:id="rId2"/>
    <sheet name="(P3) WYPOSAZENIE MEBLOWE" sheetId="3" r:id="rId3"/>
    <sheet name="(P4) FOTELE BIUROWE" sheetId="4" r:id="rId4"/>
    <sheet name="(P5) NISZCZARKI" sheetId="5" r:id="rId5"/>
    <sheet name="(P6) ROLETY OKIENNE" sheetId="6" r:id="rId6"/>
    <sheet name="Kryteria oceny" sheetId="7" r:id="rId7"/>
  </sheets>
  <calcPr calcId="181029" forceFullCalc="1"/>
</workbook>
</file>

<file path=xl/calcChain.xml><?xml version="1.0" encoding="utf-8"?>
<calcChain xmlns="http://schemas.openxmlformats.org/spreadsheetml/2006/main">
  <c r="M5" i="6" l="1"/>
  <c r="M4" i="6"/>
  <c r="L4" i="6"/>
  <c r="O4" i="6" s="1"/>
  <c r="O5" i="6" s="1"/>
  <c r="M4" i="5"/>
  <c r="M5" i="5" s="1"/>
  <c r="L4" i="5"/>
  <c r="O4" i="5" s="1"/>
  <c r="O5" i="5" s="1"/>
  <c r="M8" i="4"/>
  <c r="L8" i="4"/>
  <c r="O8" i="4" s="1"/>
  <c r="M7" i="4"/>
  <c r="L7" i="4"/>
  <c r="O7" i="4" s="1"/>
  <c r="M6" i="4"/>
  <c r="L6" i="4"/>
  <c r="O6" i="4" s="1"/>
  <c r="M5" i="4"/>
  <c r="L5" i="4"/>
  <c r="O5" i="4" s="1"/>
  <c r="M4" i="4"/>
  <c r="L4" i="4"/>
  <c r="O4" i="4" s="1"/>
  <c r="M4" i="3"/>
  <c r="M5" i="3" s="1"/>
  <c r="L4" i="3"/>
  <c r="O4" i="3" s="1"/>
  <c r="O5" i="3" s="1"/>
  <c r="M4" i="2"/>
  <c r="M5" i="2" s="1"/>
  <c r="L4" i="2"/>
  <c r="O4" i="2" s="1"/>
  <c r="O5" i="2" s="1"/>
  <c r="M6" i="1"/>
  <c r="L6" i="1"/>
  <c r="O6" i="1" s="1"/>
  <c r="M5" i="1"/>
  <c r="L5" i="1"/>
  <c r="O5" i="1" s="1"/>
  <c r="M4" i="1"/>
  <c r="L4" i="1"/>
  <c r="O4" i="1" s="1"/>
  <c r="M7" i="1" l="1"/>
  <c r="M9" i="4"/>
  <c r="O9" i="4"/>
  <c r="O7" i="1"/>
</calcChain>
</file>

<file path=xl/sharedStrings.xml><?xml version="1.0" encoding="utf-8"?>
<sst xmlns="http://schemas.openxmlformats.org/spreadsheetml/2006/main" count="144" uniqueCount="51">
  <si>
    <t>(P1) WYPOSAZENIE AGD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</si>
  <si>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</si>
  <si>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</si>
  <si>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</si>
  <si>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</si>
  <si>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</si>
  <si>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</si>
  <si>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</si>
  <si>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</si>
  <si>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</si>
  <si>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</si>
  <si>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</si>
  <si>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</si>
  <si>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</si>
  <si>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</si>
  <si>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</si>
  <si>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INWE-0174 KUCHENKA MIKROFALOWA</t>
  </si>
  <si>
    <t>Kuchenka mikrofalowa  
 ( 01-S )</t>
  </si>
  <si>
    <t>sztuka</t>
  </si>
  <si>
    <t>INWE-0175 LODÓWKA PODBLATOWA SPOŻYWCZA</t>
  </si>
  <si>
    <t>Lodówka podblatowa spożywcza  
( 02-S )</t>
  </si>
  <si>
    <t>INWE-0058 Lodówka</t>
  </si>
  <si>
    <t>Lodówka
( 03-S  )</t>
  </si>
  <si>
    <t>Razem</t>
  </si>
  <si>
    <t>(P2) WYPOSAŻENIE</t>
  </si>
  <si>
    <t>INWE-0177 LUSTRO ŚCIENNE</t>
  </si>
  <si>
    <t>Lustro ścienne
( 05-S )</t>
  </si>
  <si>
    <t>(P3) WYPOSAZENIE MEBLOWE</t>
  </si>
  <si>
    <t>INWE-0105 STOLIK</t>
  </si>
  <si>
    <t>STOLIK OKRĄGŁY
(09-S)</t>
  </si>
  <si>
    <t>(P4) FOTELE BIUROWE</t>
  </si>
  <si>
    <t>INWE-0120 FOTEL OBROTOWY Z PROFILOWANYM OPARCIEM</t>
  </si>
  <si>
    <t>Fotel biurowy
( 05-B )</t>
  </si>
  <si>
    <t>Fotel do biurka obrotowy - profilowane oparcie
( 28-B )</t>
  </si>
  <si>
    <t>INWE-0114 KRZESŁO BETA</t>
  </si>
  <si>
    <t>KRZESŁO
( 06-B )</t>
  </si>
  <si>
    <t>Krzesło plastikowe
( 24-B )</t>
  </si>
  <si>
    <t>INWE-0310 KRZESŁO TAPICEROWANE</t>
  </si>
  <si>
    <t>Krzesło tapicerowane
( 27-B )</t>
  </si>
  <si>
    <t>(P5) NISZCZARKI</t>
  </si>
  <si>
    <t>INWE-0311 NISZCZARKA</t>
  </si>
  <si>
    <t>NISZCZARKA
( 07-B )</t>
  </si>
  <si>
    <t>(P6) ROLETY OKIENNE</t>
  </si>
  <si>
    <t>INWE-0313 ROLETY OKIENNE</t>
  </si>
  <si>
    <t>Rolety okienne
( 08-B )</t>
  </si>
  <si>
    <t>Kryteria oceny dla postępowania</t>
  </si>
  <si>
    <t>Nazwa kryterium</t>
  </si>
  <si>
    <t>Wartość kryterium</t>
  </si>
  <si>
    <t>PPAFPPCRITERION-6a2fb1a49d860804230990</t>
  </si>
  <si>
    <t>PPAPPFORPUBLICPROCUREMENT_0001-6a2fb1a492fbe285181050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</si>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</sst>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tabSelected="1"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2</v>
      </c>
      <c r="B5" s="7"/>
      <c r="C5" s="7" t="s">
        <v>19</v>
      </c>
      <c r="D5" s="7" t="s">
        <v>20</v>
      </c>
      <c r="E5" s="7"/>
      <c r="F5" s="7"/>
      <c r="G5" s="7"/>
      <c r="H5" s="4" t="s">
        <v>18</v>
      </c>
      <c r="I5" s="4"/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30" x14ac:dyDescent="0.25">
      <c r="A6" s="4">
        <v>3</v>
      </c>
      <c r="B6" s="7"/>
      <c r="C6" s="7" t="s">
        <v>21</v>
      </c>
      <c r="D6" s="7" t="s">
        <v>22</v>
      </c>
      <c r="E6" s="7"/>
      <c r="F6" s="7"/>
      <c r="G6" s="7"/>
      <c r="H6" s="4" t="s">
        <v>18</v>
      </c>
      <c r="I6" s="4"/>
      <c r="J6" s="6">
        <v>1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23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4</v>
      </c>
      <c r="B4" s="7"/>
      <c r="C4" s="7" t="s">
        <v>25</v>
      </c>
      <c r="D4" s="7" t="s">
        <v>26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23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5</v>
      </c>
      <c r="B4" s="7"/>
      <c r="C4" s="7" t="s">
        <v>28</v>
      </c>
      <c r="D4" s="7" t="s">
        <v>29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23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"/>
  <sheetViews>
    <sheetView workbookViewId="0">
      <selection activeCell="N9" sqref="N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6</v>
      </c>
      <c r="B4" s="7"/>
      <c r="C4" s="7" t="s">
        <v>31</v>
      </c>
      <c r="D4" s="7" t="s">
        <v>32</v>
      </c>
      <c r="E4" s="7"/>
      <c r="F4" s="7"/>
      <c r="G4" s="7"/>
      <c r="H4" s="4" t="s">
        <v>18</v>
      </c>
      <c r="I4" s="4"/>
      <c r="J4" s="6">
        <v>26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90" x14ac:dyDescent="0.25">
      <c r="A5" s="4">
        <v>7</v>
      </c>
      <c r="B5" s="7"/>
      <c r="C5" s="7" t="s">
        <v>31</v>
      </c>
      <c r="D5" s="7" t="s">
        <v>33</v>
      </c>
      <c r="E5" s="7"/>
      <c r="F5" s="7"/>
      <c r="G5" s="7"/>
      <c r="H5" s="4" t="s">
        <v>18</v>
      </c>
      <c r="I5" s="4"/>
      <c r="J5" s="6">
        <v>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45" x14ac:dyDescent="0.25">
      <c r="A6" s="4">
        <v>8</v>
      </c>
      <c r="B6" s="7"/>
      <c r="C6" s="7" t="s">
        <v>34</v>
      </c>
      <c r="D6" s="7" t="s">
        <v>35</v>
      </c>
      <c r="E6" s="7"/>
      <c r="F6" s="7"/>
      <c r="G6" s="7"/>
      <c r="H6" s="4" t="s">
        <v>18</v>
      </c>
      <c r="I6" s="4"/>
      <c r="J6" s="6">
        <v>16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45" x14ac:dyDescent="0.25">
      <c r="A7" s="4">
        <v>9</v>
      </c>
      <c r="B7" s="7"/>
      <c r="C7" s="7" t="s">
        <v>34</v>
      </c>
      <c r="D7" s="7" t="s">
        <v>36</v>
      </c>
      <c r="E7" s="7"/>
      <c r="F7" s="7"/>
      <c r="G7" s="7"/>
      <c r="H7" s="4" t="s">
        <v>18</v>
      </c>
      <c r="I7" s="4"/>
      <c r="J7" s="6">
        <v>12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ht="60" x14ac:dyDescent="0.25">
      <c r="A8" s="4">
        <v>10</v>
      </c>
      <c r="B8" s="7"/>
      <c r="C8" s="7" t="s">
        <v>37</v>
      </c>
      <c r="D8" s="7" t="s">
        <v>38</v>
      </c>
      <c r="E8" s="7"/>
      <c r="F8" s="7"/>
      <c r="G8" s="7"/>
      <c r="H8" s="4" t="s">
        <v>18</v>
      </c>
      <c r="I8" s="4"/>
      <c r="J8" s="6">
        <v>4</v>
      </c>
      <c r="K8" s="6"/>
      <c r="L8" s="5">
        <f>ROUND(K8*((100+N8)/100),2)</f>
        <v>0</v>
      </c>
      <c r="M8" s="5">
        <f>J8*K8</f>
        <v>0</v>
      </c>
      <c r="N8" s="10"/>
      <c r="O8" s="5">
        <f>J8*L8</f>
        <v>0</v>
      </c>
    </row>
    <row r="9" spans="1:15" x14ac:dyDescent="0.25">
      <c r="I9" t="s">
        <v>23</v>
      </c>
      <c r="J9" s="5"/>
      <c r="K9" s="5"/>
      <c r="L9" s="5"/>
      <c r="M9" s="5">
        <f>SUM(M4:M8)</f>
        <v>0</v>
      </c>
      <c r="N9" s="11"/>
      <c r="O9" s="5">
        <f>SUM(O4:O8)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11</v>
      </c>
      <c r="B4" s="7"/>
      <c r="C4" s="7" t="s">
        <v>40</v>
      </c>
      <c r="D4" s="7" t="s">
        <v>41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23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12</v>
      </c>
      <c r="B4" s="7"/>
      <c r="C4" s="7" t="s">
        <v>43</v>
      </c>
      <c r="D4" s="7" t="s">
        <v>44</v>
      </c>
      <c r="E4" s="7"/>
      <c r="F4" s="7"/>
      <c r="G4" s="7"/>
      <c r="H4" s="4" t="s">
        <v>18</v>
      </c>
      <c r="I4" s="4"/>
      <c r="J4" s="6">
        <v>32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23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2" width="9.140625" hidden="1"/>
  </cols>
  <sheetData>
    <row r="1" spans="1:4" ht="18.75" x14ac:dyDescent="0.3">
      <c r="C1" s="14" t="s">
        <v>45</v>
      </c>
      <c r="D1" s="15"/>
    </row>
    <row r="2" spans="1:4" x14ac:dyDescent="0.25">
      <c r="C2" s="13" t="s">
        <v>46</v>
      </c>
      <c r="D2" s="13" t="s">
        <v>47</v>
      </c>
    </row>
    <row r="3" spans="1:4" x14ac:dyDescent="0.25">
      <c r="A3" t="s">
        <v>48</v>
      </c>
      <c r="B3" t="s">
        <v>49</v>
      </c>
      <c r="C3" t="s">
        <v>50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(P1) WYPOSAZENIE AGD</vt:lpstr>
      <vt:lpstr>(P2) WYPOSAŻENIE</vt:lpstr>
      <vt:lpstr>(P3) WYPOSAZENIE MEBLOWE</vt:lpstr>
      <vt:lpstr>(P4) FOTELE BIUROWE</vt:lpstr>
      <vt:lpstr>(P5) NISZCZARKI</vt:lpstr>
      <vt:lpstr>(P6) ROLETY OKIENNE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2026-06-15T08:17:44Z</dcterms:created>
  <dcterms:modified xsi:type="dcterms:W3CDTF">2026-06-15T08:18:41Z</dcterms:modified>
  <cp:category/>
</cp:coreProperties>
</file>