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Postępowania Kasia\Postepowania po 18 Pażdziernika\2026\USTAWA\75 PN 26 MATERIAŁY DO LAPAROSKOPII\(2)Dokumentacja postepowania opublikowana w portalu w dniu wszczęcia\"/>
    </mc:Choice>
  </mc:AlternateContent>
  <xr:revisionPtr revIDLastSave="0" documentId="13_ncr:1_{6BBC49E2-A6A1-407D-8563-1592803EE9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Materiały eksploatacyjne " sheetId="1" r:id="rId1"/>
  </sheets>
  <calcPr calcId="181029" forceFullCalc="1"/>
</workbook>
</file>

<file path=xl/calcChain.xml><?xml version="1.0" encoding="utf-8"?>
<calcChain xmlns="http://schemas.openxmlformats.org/spreadsheetml/2006/main">
  <c r="M36" i="1" l="1"/>
  <c r="L36" i="1"/>
  <c r="O36" i="1" s="1"/>
  <c r="M35" i="1"/>
  <c r="L35" i="1"/>
  <c r="O35" i="1" s="1"/>
  <c r="M34" i="1"/>
  <c r="L34" i="1"/>
  <c r="O34" i="1" s="1"/>
  <c r="M33" i="1"/>
  <c r="L33" i="1"/>
  <c r="O33" i="1" s="1"/>
  <c r="M32" i="1"/>
  <c r="L32" i="1"/>
  <c r="O32" i="1" s="1"/>
  <c r="M31" i="1"/>
  <c r="L31" i="1"/>
  <c r="O31" i="1" s="1"/>
  <c r="M30" i="1"/>
  <c r="L30" i="1"/>
  <c r="O30" i="1" s="1"/>
  <c r="M29" i="1"/>
  <c r="L29" i="1"/>
  <c r="O29" i="1" s="1"/>
  <c r="M28" i="1"/>
  <c r="L28" i="1"/>
  <c r="O28" i="1" s="1"/>
  <c r="M27" i="1"/>
  <c r="L27" i="1"/>
  <c r="O27" i="1" s="1"/>
  <c r="M26" i="1"/>
  <c r="L26" i="1"/>
  <c r="O26" i="1" s="1"/>
  <c r="M25" i="1"/>
  <c r="L25" i="1"/>
  <c r="O25" i="1" s="1"/>
  <c r="M24" i="1"/>
  <c r="L24" i="1"/>
  <c r="O24" i="1" s="1"/>
  <c r="M23" i="1"/>
  <c r="L23" i="1"/>
  <c r="O23" i="1" s="1"/>
  <c r="M22" i="1"/>
  <c r="L22" i="1"/>
  <c r="O22" i="1" s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37" i="1" l="1"/>
  <c r="O37" i="1"/>
</calcChain>
</file>

<file path=xl/sharedStrings.xml><?xml version="1.0" encoding="utf-8"?>
<sst xmlns="http://schemas.openxmlformats.org/spreadsheetml/2006/main" count="116" uniqueCount="53">
  <si>
    <t>(P1) Materiały eksploatacyjne do laparoskopii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</si>
  <si>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</si>
  <si>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</si>
  <si>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</si>
  <si>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</si>
  <si>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</si>
  <si>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</si>
  <si>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</si>
  <si>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</si>
  <si>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</si>
  <si>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</si>
  <si>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</si>
  <si>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</si>
  <si>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</si>
  <si>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</si>
  <si>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</si>
  <si>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</si>
  <si>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opakowanie</t>
  </si>
  <si>
    <t>sztuka</t>
  </si>
  <si>
    <t>Razem</t>
  </si>
  <si>
    <t>Osłona jednorazowa na głowicę kamery 3D 30°, 3.0, 10 sztuk w opakowaniu kompatybilna z kamerą endoskopową Aesculap PV632</t>
  </si>
  <si>
    <t>Osłona jednorazowa na głowicę kamery 3D 0°, 10 sztuk w opakowaniu kompatybilna z kamerą endoskopową Aesculap PV631</t>
  </si>
  <si>
    <t>Przewód silikonowy wielokrotnego użytku z podgrzewaniem gazu, (100 cykli sterylizacji w autoklawie), złącze ISO, 22 mm kompatybilny z insuflatorem Aesculap PG150</t>
  </si>
  <si>
    <t>Zestaw przewodów jednorazowego użytku do ewakuacji gazu, 10 sztuk w opakowaniu kompatybilny z insuflatorem Aesculap PG150</t>
  </si>
  <si>
    <t>Sterylny filtr CO2 jednorazowego użytku, 25 sztuk w opakowaniu, pakowany sterylnie w opakowanie jednostkowe kompatybilny z insuflatorem Aesculap PG150</t>
  </si>
  <si>
    <t>Optyka, średnica 10mm - pasująca do trokarów o średnicy 10 mm, kąt patrzenia 30°, długość robocza 330 mm, autoklawowalna, standardowe przyłącze okularowe do głowicy kamery, trzy adaptery do podłączenia światłowodów różnych firm</t>
  </si>
  <si>
    <t>Optyka, średnica 10mm - pasująca do trokarów o średnicy 10 mm, kąt patrzenia 0°, długość robocza 330 mm, autoklawowalna, standardowe przyłącze okularowe do głowicy kamery, trzy adaptery do podłączenia światłowodów różnych firm</t>
  </si>
  <si>
    <t>Światłowód z włókien szklanych, autoklawowalny, Ø 4,8 mm, długość 3,5 m kompatybilny ze źródłem światła Aesculap OP950</t>
  </si>
  <si>
    <t>Silikonowy zawór do trokaru 5mm, składający się z górnej uszczelki do narzędzia 5 mm oraz zaworu insuflacyjnego nacinanego 4 drożnego, 20 szt./opak.</t>
  </si>
  <si>
    <t>Reduktor z 10/12 mm na 5mm, opakowanie 5 sztuk</t>
  </si>
  <si>
    <t>Zawór z nacięciem krzyżowym do trokara 10/12mm, opakowanie 20 szt.</t>
  </si>
  <si>
    <t>Nożyczki monopolarne typ metzenbaum, obrotowe, rozbieralne-4 częściowe wielorazowego użytku ząbkowane, końce zakrzywione, odgięte w lewą stronę z wkładką węglową, śr. 5 mm , dł. 310 mm</t>
  </si>
  <si>
    <t>Wkład nożyczek monopolarnych typ metzenbaum do narzędzia o śr. 5 mm , dł. 310 mm</t>
  </si>
  <si>
    <t>Nożyczki monopolarne jednorazowego użytku typ Metzenbaum, obrotowe końcówki zakrzywione w lewą stronę, śr. 5 mm , dł. 310 mm opakowanie 5 sztuk.</t>
  </si>
  <si>
    <t>Atraumatyczne kleszcze do chwytania, szczęki z otworami, narzędzie obrotowe, rozbieralne-4 częściowe, wielorazowego użytku, z ergonomiczną rękojeścią z blokadą, śr. 5 mm, dł. 310 mm</t>
  </si>
  <si>
    <t>Kleszczyki jelitowe typ Dorsey, monopolarne, obrotowe,rozbieralne-4 częściowe, wielorazowego użytku, szczęki długie, okienkowe, z ergonomiczną rękojeścią z blokadą, śr. 5 mm, dł. 310 mm</t>
  </si>
  <si>
    <t>Kleszczyki chwytające 2x3 zęby, jedna szczęka ruchoma, monopolarne, obrotowe, rozbieralne-4 częściowe, wielorazowego użytku, z ergonomiczną rękojeścią z blokadą, śr. 10 mm, dł. 310 mm</t>
  </si>
  <si>
    <t>Rękojeść do monopolarnych elektrod laparoskopowych śr. 5 mm, dł. 330 mm</t>
  </si>
  <si>
    <t>Rurka zewnętrzna do uchwytu elektrod wymiennych monopolarnych, śr. 5mm, dł. 330 mm</t>
  </si>
  <si>
    <t>Monopolarna elektroda haczykowa typu L</t>
  </si>
  <si>
    <t>Monopolarna elektroda szpatułkowa</t>
  </si>
  <si>
    <t>Kabel połączeniowy do narzędzi monopolarnych 3,5 m, od strony narzędzia do wtyku kontaktowego 4 mm do diatermii ERBE</t>
  </si>
  <si>
    <t>Rurka ssąco-płucząca z zaworem odcinającym dwudrożnym śr. 5 mm i dł. 330 mm</t>
  </si>
  <si>
    <t>Imadło laparoskopowe o średnicy 5 mm, długości 310 mm, proste , wyposażone w osiową rączkę z wbudowaną ochroną przeciw przeciążeniom pozwalającą swobodne trzymanie w każdej pozycji, kanał do płukania, twardą wkładką węglową możliwość zablokowania mechanizmu trzymającego</t>
  </si>
  <si>
    <t>Nożyczki monopolarne typ metzenbaum, obrotowe, rozbieralne-4 częściowe wielorazowego użytku ząbkowane, końce zakrzywione, odgięte w lewą stronę z wkładką węglową, śr. 5 mm , dł. 420 mm</t>
  </si>
  <si>
    <t>Wkład nożyczek monopolarnych typ metzenbaum, śr. 5 mm , dł. 420 mm</t>
  </si>
  <si>
    <t>Kleszczyki jelitowe typ dorsey, monopolarne, obrotowe,rozbieralne-4 częściowe, wielorazowego użytku, szczęki długie, okienkowe, z ergonomiczną rękojeścią z blokadą, śr. 5 mm, dł. 420 mm</t>
  </si>
  <si>
    <t>Wkład kleszczy jelitowych typu dorsey, śr. 5 mm, dł. 420 mm</t>
  </si>
  <si>
    <t>Imadło laparoskopowe o średnicy 5 mm, długości 420 mm, proste , wyposażone w osiową rączkę z wbudowaną ochroną przeciw przeciążeniom pozwalającą swobodne trzymanie w każdej pozycji, kanał do płukania, twardą wkładką węglową możliwość zablokowania mechanizmu trzymającego</t>
  </si>
  <si>
    <t>Rękojeść do monopolarnych elektrod laparoskopowych śr. 5 mm, dł. 420</t>
  </si>
  <si>
    <t>Oddzielna rurka zewnętrzna, śr. 5 mm, dł. 420 mm</t>
  </si>
  <si>
    <t>Igła do punkcji bez wyłącznika obsługiwanego palcem, średnica końcówki dystalnej 2 mm, śr. 5 mm dł. 330</t>
  </si>
  <si>
    <t xml:space="preserve"> UNIWERS.KSZT.USZCZ.JEDN.D.TROKAR
10/12MM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</si>
</sst>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topLeftCell="A22" workbookViewId="0">
      <selection activeCell="E40" sqref="E4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</v>
      </c>
      <c r="B4" s="7"/>
      <c r="C4" s="7" t="s">
        <v>16</v>
      </c>
      <c r="D4" s="7" t="s">
        <v>20</v>
      </c>
      <c r="E4" s="7"/>
      <c r="F4" s="7"/>
      <c r="G4" s="7"/>
      <c r="H4" s="4" t="s">
        <v>17</v>
      </c>
      <c r="I4" s="4"/>
      <c r="J4" s="6">
        <v>20</v>
      </c>
      <c r="K4" s="6"/>
      <c r="L4" s="5">
        <f t="shared" ref="L4:L36" si="0">ROUND(K4*((100+N4)/100),2)</f>
        <v>0</v>
      </c>
      <c r="M4" s="5">
        <f t="shared" ref="M4:M36" si="1">J4*K4</f>
        <v>0</v>
      </c>
      <c r="N4" s="10"/>
      <c r="O4" s="5">
        <f t="shared" ref="O4:O36" si="2">J4*L4</f>
        <v>0</v>
      </c>
    </row>
    <row r="5" spans="1:15" ht="75" x14ac:dyDescent="0.25">
      <c r="A5" s="4">
        <v>2</v>
      </c>
      <c r="B5" s="7"/>
      <c r="C5" s="7" t="s">
        <v>16</v>
      </c>
      <c r="D5" s="7" t="s">
        <v>21</v>
      </c>
      <c r="E5" s="7"/>
      <c r="F5" s="7"/>
      <c r="G5" s="7"/>
      <c r="H5" s="4" t="s">
        <v>17</v>
      </c>
      <c r="I5" s="4"/>
      <c r="J5" s="6">
        <v>1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3</v>
      </c>
      <c r="B6" s="7"/>
      <c r="C6" s="7" t="s">
        <v>16</v>
      </c>
      <c r="D6" s="7" t="s">
        <v>22</v>
      </c>
      <c r="E6" s="7"/>
      <c r="F6" s="7"/>
      <c r="G6" s="7"/>
      <c r="H6" s="4" t="s">
        <v>18</v>
      </c>
      <c r="I6" s="4"/>
      <c r="J6" s="6">
        <v>5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75" x14ac:dyDescent="0.25">
      <c r="A7" s="4">
        <v>4</v>
      </c>
      <c r="B7" s="7"/>
      <c r="C7" s="7" t="s">
        <v>16</v>
      </c>
      <c r="D7" s="7" t="s">
        <v>23</v>
      </c>
      <c r="E7" s="7"/>
      <c r="F7" s="7"/>
      <c r="G7" s="7"/>
      <c r="H7" s="4" t="s">
        <v>17</v>
      </c>
      <c r="I7" s="4"/>
      <c r="J7" s="6">
        <v>1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5</v>
      </c>
      <c r="B8" s="7"/>
      <c r="C8" s="7" t="s">
        <v>16</v>
      </c>
      <c r="D8" s="7" t="s">
        <v>24</v>
      </c>
      <c r="E8" s="7"/>
      <c r="F8" s="7"/>
      <c r="G8" s="7"/>
      <c r="H8" s="4" t="s">
        <v>17</v>
      </c>
      <c r="I8" s="4"/>
      <c r="J8" s="6">
        <v>8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6</v>
      </c>
      <c r="B9" s="7"/>
      <c r="C9" s="7" t="s">
        <v>16</v>
      </c>
      <c r="D9" s="7" t="s">
        <v>25</v>
      </c>
      <c r="E9" s="7"/>
      <c r="F9" s="7"/>
      <c r="G9" s="7"/>
      <c r="H9" s="4" t="s">
        <v>18</v>
      </c>
      <c r="I9" s="4"/>
      <c r="J9" s="6">
        <v>1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7</v>
      </c>
      <c r="B10" s="7"/>
      <c r="C10" s="7" t="s">
        <v>16</v>
      </c>
      <c r="D10" s="7" t="s">
        <v>26</v>
      </c>
      <c r="E10" s="7"/>
      <c r="F10" s="7"/>
      <c r="G10" s="7"/>
      <c r="H10" s="4" t="s">
        <v>18</v>
      </c>
      <c r="I10" s="4"/>
      <c r="J10" s="6">
        <v>1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8</v>
      </c>
      <c r="B11" s="7"/>
      <c r="C11" s="7" t="s">
        <v>16</v>
      </c>
      <c r="D11" s="7" t="s">
        <v>27</v>
      </c>
      <c r="E11" s="7"/>
      <c r="F11" s="7"/>
      <c r="G11" s="7"/>
      <c r="H11" s="4" t="s">
        <v>18</v>
      </c>
      <c r="I11" s="4"/>
      <c r="J11" s="6">
        <v>4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9</v>
      </c>
      <c r="B12" s="7"/>
      <c r="C12" s="7" t="s">
        <v>16</v>
      </c>
      <c r="D12" s="7" t="s">
        <v>28</v>
      </c>
      <c r="E12" s="7"/>
      <c r="F12" s="7"/>
      <c r="G12" s="7"/>
      <c r="H12" s="4" t="s">
        <v>17</v>
      </c>
      <c r="I12" s="4"/>
      <c r="J12" s="6">
        <v>3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75" x14ac:dyDescent="0.25">
      <c r="A13" s="4">
        <v>10</v>
      </c>
      <c r="B13" s="7"/>
      <c r="C13" s="7" t="s">
        <v>16</v>
      </c>
      <c r="D13" s="7" t="s">
        <v>29</v>
      </c>
      <c r="E13" s="7"/>
      <c r="F13" s="7"/>
      <c r="G13" s="7"/>
      <c r="H13" s="4" t="s">
        <v>17</v>
      </c>
      <c r="I13" s="4"/>
      <c r="J13" s="6">
        <v>15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11</v>
      </c>
      <c r="B14" s="7"/>
      <c r="C14" s="7" t="s">
        <v>16</v>
      </c>
      <c r="D14" s="7" t="s">
        <v>30</v>
      </c>
      <c r="E14" s="7"/>
      <c r="F14" s="7"/>
      <c r="G14" s="7"/>
      <c r="H14" s="4" t="s">
        <v>17</v>
      </c>
      <c r="I14" s="4"/>
      <c r="J14" s="6">
        <v>2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75" x14ac:dyDescent="0.25">
      <c r="A15" s="4">
        <v>12</v>
      </c>
      <c r="B15" s="7"/>
      <c r="C15" s="7" t="s">
        <v>16</v>
      </c>
      <c r="D15" s="7" t="s">
        <v>31</v>
      </c>
      <c r="E15" s="7"/>
      <c r="F15" s="7"/>
      <c r="G15" s="7"/>
      <c r="H15" s="4" t="s">
        <v>18</v>
      </c>
      <c r="I15" s="4"/>
      <c r="J15" s="6">
        <v>1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75" x14ac:dyDescent="0.25">
      <c r="A16" s="4">
        <v>13</v>
      </c>
      <c r="B16" s="7"/>
      <c r="C16" s="7" t="s">
        <v>16</v>
      </c>
      <c r="D16" s="7" t="s">
        <v>32</v>
      </c>
      <c r="E16" s="7"/>
      <c r="F16" s="7"/>
      <c r="G16" s="7"/>
      <c r="H16" s="4" t="s">
        <v>18</v>
      </c>
      <c r="I16" s="4"/>
      <c r="J16" s="6">
        <v>30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75" x14ac:dyDescent="0.25">
      <c r="A17" s="4">
        <v>14</v>
      </c>
      <c r="B17" s="7"/>
      <c r="C17" s="7" t="s">
        <v>16</v>
      </c>
      <c r="D17" s="7" t="s">
        <v>33</v>
      </c>
      <c r="E17" s="7"/>
      <c r="F17" s="7"/>
      <c r="G17" s="7"/>
      <c r="H17" s="4" t="s">
        <v>17</v>
      </c>
      <c r="I17" s="4"/>
      <c r="J17" s="6">
        <v>20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75" x14ac:dyDescent="0.25">
      <c r="A18" s="4">
        <v>15</v>
      </c>
      <c r="B18" s="7"/>
      <c r="C18" s="7" t="s">
        <v>16</v>
      </c>
      <c r="D18" s="7" t="s">
        <v>34</v>
      </c>
      <c r="E18" s="7"/>
      <c r="F18" s="7"/>
      <c r="G18" s="7"/>
      <c r="H18" s="4" t="s">
        <v>18</v>
      </c>
      <c r="I18" s="4"/>
      <c r="J18" s="6">
        <v>2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75" x14ac:dyDescent="0.25">
      <c r="A19" s="4">
        <v>16</v>
      </c>
      <c r="B19" s="7"/>
      <c r="C19" s="7" t="s">
        <v>16</v>
      </c>
      <c r="D19" s="7" t="s">
        <v>35</v>
      </c>
      <c r="E19" s="7"/>
      <c r="F19" s="7"/>
      <c r="G19" s="7"/>
      <c r="H19" s="4" t="s">
        <v>18</v>
      </c>
      <c r="I19" s="4"/>
      <c r="J19" s="6">
        <v>3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75" x14ac:dyDescent="0.25">
      <c r="A20" s="4">
        <v>17</v>
      </c>
      <c r="B20" s="7"/>
      <c r="C20" s="7" t="s">
        <v>16</v>
      </c>
      <c r="D20" s="7" t="s">
        <v>36</v>
      </c>
      <c r="E20" s="7"/>
      <c r="F20" s="7"/>
      <c r="G20" s="7"/>
      <c r="H20" s="4" t="s">
        <v>18</v>
      </c>
      <c r="I20" s="4"/>
      <c r="J20" s="6">
        <v>5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75" x14ac:dyDescent="0.25">
      <c r="A21" s="4">
        <v>18</v>
      </c>
      <c r="B21" s="7"/>
      <c r="C21" s="7" t="s">
        <v>16</v>
      </c>
      <c r="D21" s="7" t="s">
        <v>37</v>
      </c>
      <c r="E21" s="7"/>
      <c r="F21" s="7"/>
      <c r="G21" s="7"/>
      <c r="H21" s="4" t="s">
        <v>18</v>
      </c>
      <c r="I21" s="4"/>
      <c r="J21" s="6">
        <v>5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75" x14ac:dyDescent="0.25">
      <c r="A22" s="4">
        <v>19</v>
      </c>
      <c r="B22" s="7"/>
      <c r="C22" s="7" t="s">
        <v>16</v>
      </c>
      <c r="D22" s="7" t="s">
        <v>38</v>
      </c>
      <c r="E22" s="7"/>
      <c r="F22" s="7"/>
      <c r="G22" s="7"/>
      <c r="H22" s="4" t="s">
        <v>18</v>
      </c>
      <c r="I22" s="4"/>
      <c r="J22" s="6">
        <v>10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75" x14ac:dyDescent="0.25">
      <c r="A23" s="4">
        <v>20</v>
      </c>
      <c r="B23" s="7"/>
      <c r="C23" s="7" t="s">
        <v>16</v>
      </c>
      <c r="D23" s="7" t="s">
        <v>39</v>
      </c>
      <c r="E23" s="7"/>
      <c r="F23" s="7"/>
      <c r="G23" s="7"/>
      <c r="H23" s="4" t="s">
        <v>18</v>
      </c>
      <c r="I23" s="4"/>
      <c r="J23" s="6">
        <v>20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75" x14ac:dyDescent="0.25">
      <c r="A24" s="4">
        <v>21</v>
      </c>
      <c r="B24" s="7"/>
      <c r="C24" s="7" t="s">
        <v>16</v>
      </c>
      <c r="D24" s="7" t="s">
        <v>40</v>
      </c>
      <c r="E24" s="7"/>
      <c r="F24" s="7"/>
      <c r="G24" s="7"/>
      <c r="H24" s="4" t="s">
        <v>18</v>
      </c>
      <c r="I24" s="4"/>
      <c r="J24" s="6">
        <v>5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75" x14ac:dyDescent="0.25">
      <c r="A25" s="4">
        <v>22</v>
      </c>
      <c r="B25" s="7"/>
      <c r="C25" s="7" t="s">
        <v>16</v>
      </c>
      <c r="D25" s="7" t="s">
        <v>41</v>
      </c>
      <c r="E25" s="7"/>
      <c r="F25" s="7"/>
      <c r="G25" s="7"/>
      <c r="H25" s="4" t="s">
        <v>18</v>
      </c>
      <c r="I25" s="4"/>
      <c r="J25" s="6">
        <v>6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75" x14ac:dyDescent="0.25">
      <c r="A26" s="4">
        <v>23</v>
      </c>
      <c r="B26" s="7"/>
      <c r="C26" s="7" t="s">
        <v>16</v>
      </c>
      <c r="D26" s="7" t="s">
        <v>42</v>
      </c>
      <c r="E26" s="7"/>
      <c r="F26" s="7"/>
      <c r="G26" s="7"/>
      <c r="H26" s="4" t="s">
        <v>18</v>
      </c>
      <c r="I26" s="4"/>
      <c r="J26" s="6">
        <v>4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75" x14ac:dyDescent="0.25">
      <c r="A27" s="4">
        <v>24</v>
      </c>
      <c r="B27" s="7"/>
      <c r="C27" s="7" t="s">
        <v>16</v>
      </c>
      <c r="D27" s="7" t="s">
        <v>43</v>
      </c>
      <c r="E27" s="7"/>
      <c r="F27" s="7"/>
      <c r="G27" s="7"/>
      <c r="H27" s="4" t="s">
        <v>18</v>
      </c>
      <c r="I27" s="4"/>
      <c r="J27" s="6">
        <v>1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75" x14ac:dyDescent="0.25">
      <c r="A28" s="4">
        <v>25</v>
      </c>
      <c r="B28" s="7"/>
      <c r="C28" s="7" t="s">
        <v>16</v>
      </c>
      <c r="D28" s="7" t="s">
        <v>44</v>
      </c>
      <c r="E28" s="7"/>
      <c r="F28" s="7"/>
      <c r="G28" s="7"/>
      <c r="H28" s="4" t="s">
        <v>18</v>
      </c>
      <c r="I28" s="4"/>
      <c r="J28" s="6">
        <v>1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75" x14ac:dyDescent="0.25">
      <c r="A29" s="4">
        <v>26</v>
      </c>
      <c r="B29" s="7"/>
      <c r="C29" s="7" t="s">
        <v>16</v>
      </c>
      <c r="D29" s="7" t="s">
        <v>45</v>
      </c>
      <c r="E29" s="7"/>
      <c r="F29" s="7"/>
      <c r="G29" s="7"/>
      <c r="H29" s="4" t="s">
        <v>18</v>
      </c>
      <c r="I29" s="4"/>
      <c r="J29" s="6">
        <v>3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75" x14ac:dyDescent="0.25">
      <c r="A30" s="4">
        <v>27</v>
      </c>
      <c r="B30" s="7"/>
      <c r="C30" s="7" t="s">
        <v>16</v>
      </c>
      <c r="D30" s="7" t="s">
        <v>46</v>
      </c>
      <c r="E30" s="7"/>
      <c r="F30" s="7"/>
      <c r="G30" s="7"/>
      <c r="H30" s="4" t="s">
        <v>18</v>
      </c>
      <c r="I30" s="4"/>
      <c r="J30" s="6">
        <v>2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75" x14ac:dyDescent="0.25">
      <c r="A31" s="4">
        <v>28</v>
      </c>
      <c r="B31" s="7"/>
      <c r="C31" s="7" t="s">
        <v>16</v>
      </c>
      <c r="D31" s="7" t="s">
        <v>47</v>
      </c>
      <c r="E31" s="7"/>
      <c r="F31" s="7"/>
      <c r="G31" s="7"/>
      <c r="H31" s="4" t="s">
        <v>18</v>
      </c>
      <c r="I31" s="4"/>
      <c r="J31" s="6">
        <v>1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75" x14ac:dyDescent="0.25">
      <c r="A32" s="4">
        <v>29</v>
      </c>
      <c r="B32" s="7"/>
      <c r="C32" s="7" t="s">
        <v>16</v>
      </c>
      <c r="D32" s="7" t="s">
        <v>48</v>
      </c>
      <c r="E32" s="7"/>
      <c r="F32" s="7"/>
      <c r="G32" s="7"/>
      <c r="H32" s="4" t="s">
        <v>18</v>
      </c>
      <c r="I32" s="4"/>
      <c r="J32" s="6">
        <v>1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75" x14ac:dyDescent="0.25">
      <c r="A33" s="4">
        <v>30</v>
      </c>
      <c r="B33" s="7"/>
      <c r="C33" s="7" t="s">
        <v>16</v>
      </c>
      <c r="D33" s="7" t="s">
        <v>49</v>
      </c>
      <c r="E33" s="7"/>
      <c r="F33" s="7"/>
      <c r="G33" s="7"/>
      <c r="H33" s="4" t="s">
        <v>18</v>
      </c>
      <c r="I33" s="4"/>
      <c r="J33" s="6">
        <v>1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ht="75" x14ac:dyDescent="0.25">
      <c r="A34" s="4">
        <v>31</v>
      </c>
      <c r="B34" s="7"/>
      <c r="C34" s="7" t="s">
        <v>16</v>
      </c>
      <c r="D34" s="7" t="s">
        <v>50</v>
      </c>
      <c r="E34" s="7"/>
      <c r="F34" s="7"/>
      <c r="G34" s="7"/>
      <c r="H34" s="4" t="s">
        <v>18</v>
      </c>
      <c r="I34" s="4"/>
      <c r="J34" s="6">
        <v>1</v>
      </c>
      <c r="K34" s="6"/>
      <c r="L34" s="5">
        <f t="shared" si="0"/>
        <v>0</v>
      </c>
      <c r="M34" s="5">
        <f t="shared" si="1"/>
        <v>0</v>
      </c>
      <c r="N34" s="10"/>
      <c r="O34" s="5">
        <f t="shared" si="2"/>
        <v>0</v>
      </c>
    </row>
    <row r="35" spans="1:15" ht="75" x14ac:dyDescent="0.25">
      <c r="A35" s="4">
        <v>32</v>
      </c>
      <c r="B35" s="7"/>
      <c r="C35" s="7" t="s">
        <v>16</v>
      </c>
      <c r="D35" s="7" t="s">
        <v>51</v>
      </c>
      <c r="E35" s="7"/>
      <c r="F35" s="7"/>
      <c r="G35" s="7"/>
      <c r="H35" s="4" t="s">
        <v>18</v>
      </c>
      <c r="I35" s="4"/>
      <c r="J35" s="6">
        <v>1</v>
      </c>
      <c r="K35" s="6"/>
      <c r="L35" s="5">
        <f t="shared" si="0"/>
        <v>0</v>
      </c>
      <c r="M35" s="5">
        <f t="shared" si="1"/>
        <v>0</v>
      </c>
      <c r="N35" s="10"/>
      <c r="O35" s="5">
        <f t="shared" si="2"/>
        <v>0</v>
      </c>
    </row>
    <row r="36" spans="1:15" ht="75" x14ac:dyDescent="0.25">
      <c r="A36" s="4">
        <v>33</v>
      </c>
      <c r="B36" s="7"/>
      <c r="C36" s="7" t="s">
        <v>16</v>
      </c>
      <c r="D36" s="7" t="s">
        <v>52</v>
      </c>
      <c r="E36" s="7"/>
      <c r="F36" s="7"/>
      <c r="G36" s="7"/>
      <c r="H36" s="4" t="s">
        <v>18</v>
      </c>
      <c r="I36" s="4"/>
      <c r="J36" s="6">
        <v>5</v>
      </c>
      <c r="K36" s="6"/>
      <c r="L36" s="5">
        <f t="shared" si="0"/>
        <v>0</v>
      </c>
      <c r="M36" s="5">
        <f t="shared" si="1"/>
        <v>0</v>
      </c>
      <c r="N36" s="10"/>
      <c r="O36" s="5">
        <f t="shared" si="2"/>
        <v>0</v>
      </c>
    </row>
    <row r="37" spans="1:15" x14ac:dyDescent="0.25">
      <c r="I37" t="s">
        <v>19</v>
      </c>
      <c r="J37" s="5"/>
      <c r="K37" s="5"/>
      <c r="L37" s="5"/>
      <c r="M37" s="5">
        <f>SUM(M4:M36)</f>
        <v>0</v>
      </c>
      <c r="N37" s="11"/>
      <c r="O37" s="5">
        <f>SUM(O4:O36)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Materiały eksploatacyjne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2026-07-06T11:48:08Z</dcterms:created>
  <dcterms:modified xsi:type="dcterms:W3CDTF">2026-07-08T07:30:10Z</dcterms:modified>
  <cp:category/>
</cp:coreProperties>
</file>