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Z:\Postępowania Kasia\Postepowania po 18 Pażdziernika\2026\POZA USTAWĄ\57.1 PU 26 HEMODYNAMIKA- POWTÓRKA\"/>
    </mc:Choice>
  </mc:AlternateContent>
  <xr:revisionPtr revIDLastSave="0" documentId="8_{278FE1BA-6171-4F2A-BD19-E88AC5961A9E}" xr6:coauthVersionLast="47" xr6:coauthVersionMax="47" xr10:uidLastSave="{00000000-0000-0000-0000-000000000000}"/>
  <bookViews>
    <workbookView xWindow="-120" yWindow="-120" windowWidth="29040" windowHeight="15720" activeTab="1" xr2:uid="{00000000-000D-0000-FFFF-FFFF00000000}"/>
  </bookViews>
  <sheets>
    <sheet name="(P1) Pakiet nr 18" sheetId="1" r:id="rId1"/>
    <sheet name="(P2) Pakiet nr 20" sheetId="2" r:id="rId2"/>
  </sheets>
  <calcPr calcId="181029" forceFullCalc="1"/>
</workbook>
</file>

<file path=xl/calcChain.xml><?xml version="1.0" encoding="utf-8"?>
<calcChain xmlns="http://schemas.openxmlformats.org/spreadsheetml/2006/main">
  <c r="M6" i="2" l="1"/>
  <c r="L6" i="2"/>
  <c r="O6" i="2" s="1"/>
  <c r="M5" i="2"/>
  <c r="L5" i="2"/>
  <c r="O5" i="2" s="1"/>
  <c r="M4" i="2"/>
  <c r="M7" i="2" s="1"/>
  <c r="L4" i="2"/>
  <c r="O4" i="2" s="1"/>
  <c r="M5" i="1"/>
  <c r="L5" i="1"/>
  <c r="O5" i="1" s="1"/>
  <c r="M4" i="1"/>
  <c r="M6" i="1" s="1"/>
  <c r="L4" i="1"/>
  <c r="O4" i="1" s="1"/>
  <c r="O6" i="1" l="1"/>
  <c r="O7" i="2"/>
</calcChain>
</file>

<file path=xl/sharedStrings.xml><?xml version="1.0" encoding="utf-8"?>
<sst xmlns="http://schemas.openxmlformats.org/spreadsheetml/2006/main" count="49" uniqueCount="26">
  <si>
    <t>(P1) Pakiet nr 18</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</si>
  <si>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</si>
  <si>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</si>
  <si>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</si>
  <si>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</si>
  <si>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</si>
  <si>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</si>
  <si>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</si>
  <si>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</si>
  <si>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</si>
  <si>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</si>
  <si>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</si>
  <si>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</si>
  <si>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</si>
  <si>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</si>
  <si>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</si>
  <si>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312_01_23 Zakup do magazynu AMMS leki 23%</t>
  </si>
  <si>
    <t>Płyty DVD+R</t>
  </si>
  <si>
    <t>sztuka</t>
  </si>
  <si>
    <t>Koperta z oknem do płyt</t>
  </si>
  <si>
    <t>Razem</t>
  </si>
  <si>
    <t>(P2) Pakiet nr 20</t>
  </si>
  <si>
    <t>312_01_08 Zakup do magazynu AMMS leki 8%</t>
  </si>
  <si>
    <t>Okluder do zamykania przetrwałego otworu owalnego zbudowanego z dwóch dysków nitynolowych
1.Budowa okludera w kształcie dwóch dysków wyplecionych z nitynolu.
2. Dostępność okludera z dyskiem lewoprzedsionkowym jednowarstwowym o rozmiarze 25mm kompatybilnym z koszulką 9F.
3. Dostępne rozmiary: 18mm, 25mm, 30mm, 35mm.
4. Okludery współpracujące z koszulkami:
-  7Fr dla rozmiaru 18mm
-  9Fr dla rozmiaru 25mm i 30mm
- 11Fr dla rozmiaru 35mm
5. System odczepiania w formie kleszczy
6. Brak elementu spinającego druty nitynolu na dysku lewoprzedsionkowym
7. Dysk lewoprzedsionkowy wykonany z mniejszej ilość drutów nitynolowych. zapewniających niski profil okludera oraz mniejsze obciążenie dla przegrody międzyprzedsionkowej.
8. System doprowadzający zakończony kulką do której montowany jest okluder.
Taka konstrukcja umożliwia swobodą rotację okludera w wielu płaszczyznach poprzez uzyskanie konta do 50 stopni pomiędzy okluderem a systemem wprowadzającym.  Pozwala to na uzyskanie optymalnego ułożenia implantu przed jego uwolnieniem.
9.  Kształtowalna końcówka systemu doprowadzającego może być zginana pod pożądanym kątem, dopasowując się do każdej metody implantacji.
Zestaw składający się z :
• Okluder
• System uwalniający do zamykania ubytków międzyprzedsionkowych typu drugiego
Prowadnik 0.035 typu exchange o wzmożonej sztywności</t>
  </si>
  <si>
    <t>Okluder do zamykania ASD zbudowanego z dwóch dysków nitynolowych
1. Budowa okludera w kształcie dwóch dysków wyplecionych z nitynolu.
2. Dostępne rozmiary: 4mm, 5mm, 6mm, 7.5mm, 9mm, 10,5mm, 12mm, 13,5mm, 15mm, 16,5mm, 18mm,19,5 mm,  21mm, 24mm, 27mm, 30mm, 33mm, 36mm, 39mm, 40mm.
3. Okludery współpracujące z koszulkami:
- 7Fr dla rozmiaru od 4mm do 10,5mm
- 9Fr dla rozmiaru od 12 mm do 18mm                                                                           - 10F dla rozmiaru 19,5 mm
- 11Fr dla rozmiaru 21mm i 24mm
- 12Fr od 27mm do 40mm
4. System odczepiania w formie kleszczy.
5. Brak elementu spinającego druty nitynolu na dysku lewoprzedsionkowym.
6. Dysk lewoprzedsionkowy wykonany z mniejszej ilość drutów nitynolowych. zapewniających niski profil okludera oraz mniejsze obciążenie dla przegrody międzyprzedsionkowej.
7. System doprowadzający zakończony kulką do której montowany jest okluder.
Taka konstrukcja umożliwia swobodą rotację okludera w wielu płaszczyznach poprzez uzyskanie konta do 50 stopni pomiędzy okluderem a systemem wprowadzającym.  Pozwala to na uzyskanie optymalnego ułożenia implantu przed jego uwolnieniem.
8.  Kształtowalna końcówka systemu doprowadzającego może być zginana pod pożądanym kątem, dopasowując się do każdej metody implantacji.
Zestaw składający się z :
• Okluder
• System uwalniający do zamykania ubytków międzyprzedsionkowych typu drugiego
• Prowadnik 0.035 typu exchange o wzmożonej sztywności, Balon wymiarujący</t>
  </si>
  <si>
    <t>ZESTAW ZABIEGOWY DO ZWIĘKSZENIA MIKROKRĄŻENIA MIĘŚNIA SERCOWEGO Shockwave  REDUCER
- System składający się z okludera fabrycznie zamontowanego na cewniku balonowym z obrotową zastawką hemostatyczną w rozmiarze 9F,
- System wskazany do stosowania u pacjentów cierpiących na oporną na leczenie dusznicę bolesną,
- Okluder wykonany z pozbawionej łączeń walcowatej siatki ze stali chirurgicznej 316L, przycinanej laserowo do określonego kształtu bez spawów i z elastycznymi prętami podłużnymi,
- Nominalna średnica zewnętrzna okludera fabrycznie zamontowanego na cewniku 2,45 mm,
- Cewnik wykonany z materiału PebaxTM, na prowadniku z balonikiem rozprężającym w kształcie klepsydry, 
- Ciśnienie nominalne 4 atm, ciśnienie rozrywające 6 atm, 
- System z trzema znacznikami nieprzepuszczającymi promieniowania.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</si>
</sst>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1" xfId="0" applyNumberFormat="1" applyBorder="1" applyAlignment="1" applyProtection="1">
      <alignment horizontal="center"/>
      <protection locked="0"/>
    </xf>
    <xf numFmtId="1" fontId="0" fillId="0" borderId="1" xfId="0" applyNumberFormat="1" applyBorder="1" applyAlignment="1">
      <alignment horizontal="center"/>
    </xf>
    <xf numFmtId="1" fontId="0" fillId="0" borderId="0" xfId="0" applyNumberFormat="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1</v>
      </c>
      <c r="B4" s="7"/>
      <c r="C4" s="7" t="s">
        <v>16</v>
      </c>
      <c r="D4" s="7" t="s">
        <v>17</v>
      </c>
      <c r="E4" s="7"/>
      <c r="F4" s="7"/>
      <c r="G4" s="7"/>
      <c r="H4" s="4" t="s">
        <v>18</v>
      </c>
      <c r="I4" s="4"/>
      <c r="J4" s="6">
        <v>300</v>
      </c>
      <c r="K4" s="6"/>
      <c r="L4" s="5">
        <f>ROUND(K4*((100+N4)/100),2)</f>
        <v>0</v>
      </c>
      <c r="M4" s="5">
        <f>J4*K4</f>
        <v>0</v>
      </c>
      <c r="N4" s="10"/>
      <c r="O4" s="5">
        <f>J4*L4</f>
        <v>0</v>
      </c>
    </row>
    <row r="5" spans="1:15" ht="75" x14ac:dyDescent="0.25">
      <c r="A5" s="4">
        <v>2</v>
      </c>
      <c r="B5" s="7"/>
      <c r="C5" s="7" t="s">
        <v>16</v>
      </c>
      <c r="D5" s="7" t="s">
        <v>19</v>
      </c>
      <c r="E5" s="7"/>
      <c r="F5" s="7"/>
      <c r="G5" s="7"/>
      <c r="H5" s="4" t="s">
        <v>18</v>
      </c>
      <c r="I5" s="4"/>
      <c r="J5" s="6">
        <v>300</v>
      </c>
      <c r="K5" s="6"/>
      <c r="L5" s="5">
        <f>ROUND(K5*((100+N5)/100),2)</f>
        <v>0</v>
      </c>
      <c r="M5" s="5">
        <f>J5*K5</f>
        <v>0</v>
      </c>
      <c r="N5" s="10"/>
      <c r="O5" s="5">
        <f>J5*L5</f>
        <v>0</v>
      </c>
    </row>
    <row r="6" spans="1:15" x14ac:dyDescent="0.25">
      <c r="I6" t="s">
        <v>20</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
  <sheetViews>
    <sheetView tabSelected="1" workbookViewId="0">
      <selection activeCell="N7" sqref="N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409.5" x14ac:dyDescent="0.25">
      <c r="A4" s="4">
        <v>3</v>
      </c>
      <c r="B4" s="7"/>
      <c r="C4" s="7" t="s">
        <v>22</v>
      </c>
      <c r="D4" s="7" t="s">
        <v>23</v>
      </c>
      <c r="E4" s="7"/>
      <c r="F4" s="7"/>
      <c r="G4" s="7"/>
      <c r="H4" s="4" t="s">
        <v>18</v>
      </c>
      <c r="I4" s="4"/>
      <c r="J4" s="6">
        <v>2</v>
      </c>
      <c r="K4" s="6"/>
      <c r="L4" s="5">
        <f>ROUND(K4*((100+N4)/100),2)</f>
        <v>0</v>
      </c>
      <c r="M4" s="5">
        <f>J4*K4</f>
        <v>0</v>
      </c>
      <c r="N4" s="10"/>
      <c r="O4" s="5">
        <f>J4*L4</f>
        <v>0</v>
      </c>
    </row>
    <row r="5" spans="1:15" ht="409.5" x14ac:dyDescent="0.25">
      <c r="A5" s="4">
        <v>4</v>
      </c>
      <c r="B5" s="7"/>
      <c r="C5" s="7" t="s">
        <v>22</v>
      </c>
      <c r="D5" s="7" t="s">
        <v>24</v>
      </c>
      <c r="E5" s="7"/>
      <c r="F5" s="7"/>
      <c r="G5" s="7"/>
      <c r="H5" s="4" t="s">
        <v>18</v>
      </c>
      <c r="I5" s="4"/>
      <c r="J5" s="6">
        <v>2</v>
      </c>
      <c r="K5" s="6"/>
      <c r="L5" s="5">
        <f>ROUND(K5*((100+N5)/100),2)</f>
        <v>0</v>
      </c>
      <c r="M5" s="5">
        <f>J5*K5</f>
        <v>0</v>
      </c>
      <c r="N5" s="10"/>
      <c r="O5" s="5">
        <f>J5*L5</f>
        <v>0</v>
      </c>
    </row>
    <row r="6" spans="1:15" ht="255" x14ac:dyDescent="0.25">
      <c r="A6" s="4">
        <v>5</v>
      </c>
      <c r="B6" s="7"/>
      <c r="C6" s="7" t="s">
        <v>22</v>
      </c>
      <c r="D6" s="7" t="s">
        <v>25</v>
      </c>
      <c r="E6" s="7"/>
      <c r="F6" s="7"/>
      <c r="G6" s="7"/>
      <c r="H6" s="4" t="s">
        <v>18</v>
      </c>
      <c r="I6" s="4"/>
      <c r="J6" s="6">
        <v>2</v>
      </c>
      <c r="K6" s="6"/>
      <c r="L6" s="5">
        <f>ROUND(K6*((100+N6)/100),2)</f>
        <v>0</v>
      </c>
      <c r="M6" s="5">
        <f>J6*K6</f>
        <v>0</v>
      </c>
      <c r="N6" s="10"/>
      <c r="O6" s="5">
        <f>J6*L6</f>
        <v>0</v>
      </c>
    </row>
    <row r="7" spans="1:15" x14ac:dyDescent="0.25">
      <c r="I7" t="s">
        <v>20</v>
      </c>
      <c r="J7" s="5"/>
      <c r="K7" s="5"/>
      <c r="L7" s="5"/>
      <c r="M7" s="5">
        <f>SUM(M4:M6)</f>
        <v>0</v>
      </c>
      <c r="N7" s="11"/>
      <c r="O7" s="5">
        <f>SUM(O4:O6)</f>
        <v>0</v>
      </c>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(P1) Pakiet nr 18</vt:lpstr>
      <vt:lpstr>(P2) Pakiet nr 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2026-07-13T06:50:10Z</dcterms:created>
  <dcterms:modified xsi:type="dcterms:W3CDTF">2026-07-13T06:50:54Z</dcterms:modified>
  <cp:category/>
</cp:coreProperties>
</file>