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19\USTAWA\99 PN 19 PRODUKTY LECZNICZE\"/>
    </mc:Choice>
  </mc:AlternateContent>
  <xr:revisionPtr revIDLastSave="0" documentId="13_ncr:1_{8EFA5A29-1ED9-4FEB-BF95-5FFBC8394BE6}" xr6:coauthVersionLast="44" xr6:coauthVersionMax="44" xr10:uidLastSave="{00000000-0000-0000-0000-000000000000}"/>
  <bookViews>
    <workbookView xWindow="-120" yWindow="-120" windowWidth="29040" windowHeight="15840" firstSheet="4" activeTab="5" xr2:uid="{00000000-000D-0000-FFFF-FFFF00000000}"/>
  </bookViews>
  <sheets>
    <sheet name="CINACALCET" sheetId="1" r:id="rId1"/>
    <sheet name="Darbopoetyna alfa" sheetId="2" r:id="rId2"/>
    <sheet name="Dexamethasone phosphate" sheetId="3" r:id="rId3"/>
    <sheet name="Fulvestrant" sheetId="4" r:id="rId4"/>
    <sheet name="Hydroxycarbamid" sheetId="5" r:id="rId5"/>
    <sheet name="IRINOTECAN" sheetId="6" r:id="rId6"/>
    <sheet name="Lamivudyna" sheetId="7" r:id="rId7"/>
    <sheet name="Ondansetron i.v." sheetId="8" r:id="rId8"/>
    <sheet name="Ondansetron p.o." sheetId="9" r:id="rId9"/>
    <sheet name="Paricalcitol" sheetId="10" r:id="rId10"/>
    <sheet name="RASBURICASUM" sheetId="11" r:id="rId11"/>
    <sheet name="Worikonazol p.o." sheetId="12" r:id="rId12"/>
    <sheet name="Kryteria oceny" sheetId="13" r:id="rId1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5" i="12" l="1"/>
  <c r="M4" i="12"/>
  <c r="L4" i="12"/>
  <c r="O4" i="12" s="1"/>
  <c r="O5" i="12" s="1"/>
  <c r="M4" i="11"/>
  <c r="M5" i="11" s="1"/>
  <c r="L4" i="11"/>
  <c r="O4" i="11" s="1"/>
  <c r="O5" i="11" s="1"/>
  <c r="O4" i="10"/>
  <c r="O5" i="10" s="1"/>
  <c r="M4" i="10"/>
  <c r="M5" i="10" s="1"/>
  <c r="L4" i="10"/>
  <c r="M5" i="9"/>
  <c r="O4" i="9"/>
  <c r="O5" i="9" s="1"/>
  <c r="M4" i="9"/>
  <c r="L4" i="9"/>
  <c r="M6" i="8"/>
  <c r="M5" i="8"/>
  <c r="L5" i="8"/>
  <c r="O5" i="8" s="1"/>
  <c r="O4" i="8"/>
  <c r="O6" i="8" s="1"/>
  <c r="M4" i="8"/>
  <c r="L4" i="8"/>
  <c r="M5" i="7"/>
  <c r="M4" i="7"/>
  <c r="L4" i="7"/>
  <c r="O4" i="7" s="1"/>
  <c r="O5" i="7" s="1"/>
  <c r="M4" i="6"/>
  <c r="M5" i="6" s="1"/>
  <c r="L4" i="6"/>
  <c r="O4" i="6" s="1"/>
  <c r="O5" i="6" s="1"/>
  <c r="O4" i="5"/>
  <c r="O5" i="5" s="1"/>
  <c r="M4" i="5"/>
  <c r="M5" i="5" s="1"/>
  <c r="L4" i="5"/>
  <c r="M5" i="4"/>
  <c r="O4" i="4"/>
  <c r="O5" i="4" s="1"/>
  <c r="M4" i="4"/>
  <c r="L4" i="4"/>
  <c r="M5" i="3"/>
  <c r="M4" i="3"/>
  <c r="L4" i="3"/>
  <c r="O4" i="3" s="1"/>
  <c r="O5" i="3" s="1"/>
  <c r="M8" i="2"/>
  <c r="L8" i="2"/>
  <c r="O8" i="2" s="1"/>
  <c r="M7" i="2"/>
  <c r="L7" i="2"/>
  <c r="O7" i="2" s="1"/>
  <c r="O6" i="2"/>
  <c r="M6" i="2"/>
  <c r="L6" i="2"/>
  <c r="O5" i="2"/>
  <c r="M5" i="2"/>
  <c r="L5" i="2"/>
  <c r="M4" i="2"/>
  <c r="M9" i="2" s="1"/>
  <c r="L4" i="2"/>
  <c r="O4" i="2" s="1"/>
  <c r="O9" i="2" s="1"/>
  <c r="O6" i="1"/>
  <c r="M6" i="1"/>
  <c r="L6" i="1"/>
  <c r="M5" i="1"/>
  <c r="L5" i="1"/>
  <c r="O5" i="1" s="1"/>
  <c r="M4" i="1"/>
  <c r="M7" i="1" s="1"/>
  <c r="L4" i="1"/>
  <c r="O4" i="1" s="1"/>
  <c r="O7" i="1" l="1"/>
</calcChain>
</file>

<file path=xl/sharedStrings.xml><?xml version="1.0" encoding="utf-8"?>
<sst xmlns="http://schemas.openxmlformats.org/spreadsheetml/2006/main" count="261" uniqueCount="50">
  <si>
    <t>CINACALCET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</si>
  <si>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</si>
  <si>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</si>
  <si>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</si>
  <si>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</si>
  <si>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</si>
  <si>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</si>
  <si>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</si>
  <si>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</si>
  <si>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</si>
  <si>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</si>
  <si>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</si>
  <si>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</si>
  <si>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</si>
  <si>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</si>
  <si>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</si>
  <si>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GL.01</t>
  </si>
  <si>
    <t>CINACALCET 30 MG A 28 TABL, PRODUKT LECZNICZY REFUNDOWANY W LECZENIU WTÓRNEJ NADCZYNNOŚCI PRZYTARCZYC U PACJENTÓW HEMODIALIZOWANYCH,  zamawiający wymaga podania kodu EAN i dołączenia ChPL</t>
  </si>
  <si>
    <t>op</t>
  </si>
  <si>
    <t>CINACALCET 60 MG A 28 TABL, PRODUKT LECZNICZY REFUNDOWANY W LECZENIU WTÓRNEJ NADCZYNNOŚCI PRZYTARCZYC U PACJENTÓW HEMODIALIZOWANYCH,  zamawiający wymaga podania kodu EAN i dołączenia ChPL</t>
  </si>
  <si>
    <t>CINACALCET 90 MG A 28 TABL, PRODUKT LECZNICZY REFUNDOWANY W LECZENIU WTÓRNEJ NADCZYNNOŚCI PRZYTARCZYC U PACJENTÓW HEMODIALIZOWANYCH,  zamawiający wymaga podania kodu EAN i dołączenia ChPL</t>
  </si>
  <si>
    <t>Razem</t>
  </si>
  <si>
    <t>Darbopoetyna alfa</t>
  </si>
  <si>
    <t>Darbopoetyna alfa do podaży i.v. lub s.c. - 20 mcg / 0,5 ml ampułkostrzykawka, w ramach realizacji programu lekowego: leczenie niedokrwistości w przebiegu przewlekłej niewydolności nerek,  zamawiający wymaga podania kodu EAN i dołączenia ChPL</t>
  </si>
  <si>
    <t>Darbopoetyna alfa do podaży i.v. lub s.c. - 30 mcg / 0,3 ml ampułkostrzykawka, w ramach realizacji programu lekowego: leczenie niedokrwistości w przebiegu przewlekłej niewydolności nerek,  zamawiający wymaga podania kodu EAN i dołączenia ChPL</t>
  </si>
  <si>
    <t>Darbopoetyna alfa do podaży i.v. lub s.c. - 40 mcg / 0,4 ml ampułkostrzykawka, w ramach realizacji programu lekowego: leczenie niedokrwistości w przebiegu przewlekłej niewydolności nerek, zamawiający wymaga podania kodu EAN i dołączenia ChPL</t>
  </si>
  <si>
    <t>Darbopoetyna alfa do podaży i.v. lub s.c. - 60 mcg / 0,3 ml ampułkostrzykawka, w ramach realizacji programu lekowego: leczenie niedokrwistości w przebiegu przewlekłej niewydolności nerek, zamawiający wymaga podania kodu EAN i dołączenia ChPL</t>
  </si>
  <si>
    <t>GL.06</t>
  </si>
  <si>
    <t>Darbopoetyna alfa do podaży i.v. lub s.c. - 500 mcg /  ml ampułkostrzykawka / wstrzykiwacz, w ramach realizacji chemioterapii,  zamawiający wymaga podania kody EAN i dołączenia ChPL</t>
  </si>
  <si>
    <t>Dexamethasone phosphate</t>
  </si>
  <si>
    <t>Dexamethasone phosphate 4 mg/ ml, opakowanie 5 amp a 1 ml,  zamawiający wymaga podania kodu EAN i dołączenia ChPL</t>
  </si>
  <si>
    <t>Fulvestrant</t>
  </si>
  <si>
    <t>Fulvestrant 250 mg/ 5 ml, opakowanie a 2 ampułkostrzykawki,  zamawiający wymaga podania kodu EAN i dołączenia ChPL</t>
  </si>
  <si>
    <t>Hydroxycarbamid</t>
  </si>
  <si>
    <t>Hydroxycarbamid 500 mg a 100 kaps,  zamawiający wymaga podania kodu EAN i dołączenia ChPL</t>
  </si>
  <si>
    <t>IRINOTECAN</t>
  </si>
  <si>
    <t>Irinotecan 100 mg/ 5 ml, fiolka, lek refundowany w chemioterapii,  zamawiający wymaga podania kodu EAN i dołączenia ChPL</t>
  </si>
  <si>
    <t>Lamivudyna</t>
  </si>
  <si>
    <t>LAMIVUDYNA 100 MG A 28 TABL, LEK REFUNDOWANY W PROGRAMIE LECZENIA PRZEWLEKŁEGO WIRUSOWEGO ZAPALENIA WĄTROBY TYPU B,  zamawiający wymaga podania kodu EAN i dołączenia ChPL</t>
  </si>
  <si>
    <t>Ondansetron i.v.</t>
  </si>
  <si>
    <t>Ondansetron 4 mg a 5 amp, refundacja w chemioterapii dodatkowej,  zamawiający wymaga podania kodu EAN i dołączenia ChPL</t>
  </si>
  <si>
    <t>Ondansetron 8 mg a 5 amp, refundacja w chemioterapii dodatkowej, zamawiający wymaga podania kodu EAN i dołączenia ChPL</t>
  </si>
  <si>
    <t>Ondansetron p.o.</t>
  </si>
  <si>
    <t>Ondansetron 8 mg a 10 tabl, produkt leczniczy refundowany w chemioterapii dodatkowej,  zamawiający wymaga podania kodu EAN i dołączenia ChPL</t>
  </si>
  <si>
    <t>Paricalcitol</t>
  </si>
  <si>
    <t>PARICALCITOL  0,005 MG / 1 ML X 5 FIOL, produkt leczniczy refundowany w leczeniu wtórnej nadczynności przytarczyc u pacjentów hemodializowanych,  zamawiający wymaga podania kodu EAN i dołączenia ChPL</t>
  </si>
  <si>
    <t>RASBURICASUM</t>
  </si>
  <si>
    <t>RASBURICASUM 1,5 MG / ML PROSZEK I ROZPUSZCZALNIK DO PRZYGOTOWANIA KONCENTRATU DO SPORZĄDZENIA INFUZJI,  zamawiający wymaga podania kodu EAN i dołączenia ChPL</t>
  </si>
  <si>
    <t>Worikonazol p.o.</t>
  </si>
  <si>
    <t>WORIKONAZOL 200 MG A 20 TABL, REFUNDACJA W CHEMIOTERAPII,  zamawiający wymaga podania kodu EAN i dołączenia ChPL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</si>
</sst>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Continuous" wrapText="1"/>
    </xf>
    <xf numFmtId="0" fontId="0" fillId="2" borderId="0" xfId="0" applyFill="1" applyAlignment="1">
      <alignment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"/>
  <sheetViews>
    <sheetView tabSelected="1" workbookViewId="0">
      <selection activeCell="D23" sqref="D23"/>
    </sheetView>
  </sheetViews>
  <sheetFormatPr defaultRowHeight="15" x14ac:dyDescent="0.25"/>
  <cols>
    <col min="1" max="1" width="4.5703125" bestFit="1" customWidth="1"/>
    <col min="2" max="2" width="14.85546875" customWidth="1"/>
    <col min="3" max="3" width="13.42578125" customWidth="1"/>
    <col min="4" max="4" width="54.85546875" customWidth="1"/>
    <col min="5" max="5" width="19.7109375" customWidth="1"/>
    <col min="6" max="6" width="22.28515625" customWidth="1"/>
    <col min="7" max="7" width="12.140625" customWidth="1"/>
    <col min="8" max="8" width="15.7109375" customWidth="1"/>
    <col min="9" max="9" width="12.85546875" customWidth="1"/>
    <col min="10" max="10" width="12.140625" customWidth="1"/>
    <col min="11" max="11" width="15.7109375" customWidth="1"/>
    <col min="12" max="12" width="15.42578125" customWidth="1"/>
    <col min="13" max="13" width="15.57031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8" customFormat="1" ht="48" customHeight="1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s="6" customFormat="1" ht="66.75" customHeight="1" x14ac:dyDescent="0.25">
      <c r="A4" s="4">
        <v>1</v>
      </c>
      <c r="B4" s="4"/>
      <c r="C4" s="4" t="s">
        <v>16</v>
      </c>
      <c r="D4" s="4" t="s">
        <v>17</v>
      </c>
      <c r="E4" s="4"/>
      <c r="F4" s="4"/>
      <c r="G4" s="4"/>
      <c r="H4" s="4" t="s">
        <v>18</v>
      </c>
      <c r="I4" s="4"/>
      <c r="J4" s="9">
        <v>10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6" customFormat="1" ht="66.75" customHeight="1" x14ac:dyDescent="0.25">
      <c r="A5" s="4">
        <v>2</v>
      </c>
      <c r="B5" s="4"/>
      <c r="C5" s="4" t="s">
        <v>16</v>
      </c>
      <c r="D5" s="4" t="s">
        <v>19</v>
      </c>
      <c r="E5" s="4"/>
      <c r="F5" s="4"/>
      <c r="G5" s="4"/>
      <c r="H5" s="4" t="s">
        <v>18</v>
      </c>
      <c r="I5" s="4"/>
      <c r="J5" s="9">
        <v>10</v>
      </c>
      <c r="K5" s="9"/>
      <c r="L5" s="9">
        <f>K5*((100+N5)/100)</f>
        <v>0</v>
      </c>
      <c r="M5" s="9">
        <f>J5*K5</f>
        <v>0</v>
      </c>
      <c r="N5" s="9"/>
      <c r="O5" s="9">
        <f>J5*L5</f>
        <v>0</v>
      </c>
    </row>
    <row r="6" spans="1:16" s="6" customFormat="1" ht="67.5" customHeight="1" x14ac:dyDescent="0.25">
      <c r="A6" s="4">
        <v>3</v>
      </c>
      <c r="B6" s="4"/>
      <c r="C6" s="4" t="s">
        <v>16</v>
      </c>
      <c r="D6" s="4" t="s">
        <v>20</v>
      </c>
      <c r="E6" s="4"/>
      <c r="F6" s="4"/>
      <c r="G6" s="4"/>
      <c r="H6" s="4" t="s">
        <v>18</v>
      </c>
      <c r="I6" s="4"/>
      <c r="J6" s="9">
        <v>10</v>
      </c>
      <c r="K6" s="9"/>
      <c r="L6" s="9">
        <f>K6*((100+N6)/100)</f>
        <v>0</v>
      </c>
      <c r="M6" s="9">
        <f>J6*K6</f>
        <v>0</v>
      </c>
      <c r="N6" s="9"/>
      <c r="O6" s="9">
        <f>J6*L6</f>
        <v>0</v>
      </c>
    </row>
    <row r="7" spans="1:16" x14ac:dyDescent="0.25">
      <c r="I7" t="s">
        <v>21</v>
      </c>
      <c r="J7" s="3"/>
      <c r="K7" s="3"/>
      <c r="L7" s="3"/>
      <c r="M7" s="3">
        <f>SUM(M4:M6)</f>
        <v>0</v>
      </c>
      <c r="N7" s="3"/>
      <c r="O7" s="3">
        <f>SUM(O4:O6)</f>
        <v>0</v>
      </c>
      <c r="P7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4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5"/>
  <sheetViews>
    <sheetView tabSelected="1" workbookViewId="0">
      <selection activeCell="D23" sqref="D23"/>
    </sheetView>
  </sheetViews>
  <sheetFormatPr defaultRowHeight="15" x14ac:dyDescent="0.25"/>
  <cols>
    <col min="1" max="1" width="4.5703125" bestFit="1" customWidth="1"/>
    <col min="2" max="2" width="14.85546875" customWidth="1"/>
    <col min="3" max="3" width="13.42578125" customWidth="1"/>
    <col min="4" max="4" width="54.85546875" customWidth="1"/>
    <col min="5" max="5" width="19.7109375" customWidth="1"/>
    <col min="6" max="6" width="22.28515625" customWidth="1"/>
    <col min="7" max="7" width="12.140625" customWidth="1"/>
    <col min="8" max="8" width="15.7109375" customWidth="1"/>
    <col min="9" max="9" width="12.85546875" customWidth="1"/>
    <col min="10" max="10" width="12.140625" customWidth="1"/>
    <col min="11" max="11" width="15.7109375" customWidth="1"/>
    <col min="12" max="12" width="15.42578125" customWidth="1"/>
    <col min="13" max="13" width="15.57031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44</v>
      </c>
    </row>
    <row r="2" spans="1:16" s="8" customFormat="1" ht="48" customHeight="1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s="6" customFormat="1" ht="60" x14ac:dyDescent="0.25">
      <c r="A4" s="4">
        <v>17</v>
      </c>
      <c r="B4" s="4"/>
      <c r="C4" s="4" t="s">
        <v>16</v>
      </c>
      <c r="D4" s="4" t="s">
        <v>45</v>
      </c>
      <c r="E4" s="4"/>
      <c r="F4" s="4"/>
      <c r="G4" s="4"/>
      <c r="H4" s="4" t="s">
        <v>18</v>
      </c>
      <c r="I4" s="4"/>
      <c r="J4" s="9">
        <v>40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x14ac:dyDescent="0.25">
      <c r="I5" t="s">
        <v>21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4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5"/>
  <sheetViews>
    <sheetView tabSelected="1" workbookViewId="0">
      <selection activeCell="D23" sqref="D23"/>
    </sheetView>
  </sheetViews>
  <sheetFormatPr defaultRowHeight="15" x14ac:dyDescent="0.25"/>
  <cols>
    <col min="1" max="1" width="4.5703125" bestFit="1" customWidth="1"/>
    <col min="2" max="2" width="14.85546875" customWidth="1"/>
    <col min="3" max="3" width="13.42578125" customWidth="1"/>
    <col min="4" max="4" width="54.85546875" customWidth="1"/>
    <col min="5" max="5" width="19.7109375" customWidth="1"/>
    <col min="6" max="6" width="22.28515625" customWidth="1"/>
    <col min="7" max="7" width="12.140625" customWidth="1"/>
    <col min="8" max="8" width="15.7109375" customWidth="1"/>
    <col min="9" max="9" width="12.85546875" customWidth="1"/>
    <col min="10" max="10" width="12.140625" customWidth="1"/>
    <col min="11" max="11" width="15.7109375" customWidth="1"/>
    <col min="12" max="12" width="15.42578125" customWidth="1"/>
    <col min="13" max="13" width="15.57031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46</v>
      </c>
    </row>
    <row r="2" spans="1:16" s="8" customFormat="1" ht="48" customHeight="1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s="6" customFormat="1" ht="60" x14ac:dyDescent="0.25">
      <c r="A4" s="4">
        <v>18</v>
      </c>
      <c r="B4" s="4"/>
      <c r="C4" s="4" t="s">
        <v>27</v>
      </c>
      <c r="D4" s="4" t="s">
        <v>47</v>
      </c>
      <c r="E4" s="4"/>
      <c r="F4" s="4"/>
      <c r="G4" s="4"/>
      <c r="H4" s="4" t="s">
        <v>18</v>
      </c>
      <c r="I4" s="4"/>
      <c r="J4" s="9">
        <v>15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x14ac:dyDescent="0.25">
      <c r="I5" t="s">
        <v>21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4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5"/>
  <sheetViews>
    <sheetView tabSelected="1" workbookViewId="0">
      <selection activeCell="D23" sqref="D23"/>
    </sheetView>
  </sheetViews>
  <sheetFormatPr defaultRowHeight="15" x14ac:dyDescent="0.25"/>
  <cols>
    <col min="1" max="1" width="4.5703125" bestFit="1" customWidth="1"/>
    <col min="2" max="2" width="14.85546875" customWidth="1"/>
    <col min="3" max="3" width="13.42578125" customWidth="1"/>
    <col min="4" max="4" width="54.85546875" customWidth="1"/>
    <col min="5" max="5" width="19.7109375" customWidth="1"/>
    <col min="6" max="6" width="22.28515625" customWidth="1"/>
    <col min="7" max="7" width="12.140625" customWidth="1"/>
    <col min="8" max="8" width="15.7109375" customWidth="1"/>
    <col min="9" max="9" width="12.85546875" customWidth="1"/>
    <col min="10" max="10" width="12.140625" customWidth="1"/>
    <col min="11" max="11" width="15.7109375" customWidth="1"/>
    <col min="12" max="12" width="15.42578125" customWidth="1"/>
    <col min="13" max="13" width="15.57031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48</v>
      </c>
    </row>
    <row r="2" spans="1:16" s="8" customFormat="1" ht="48" customHeight="1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s="6" customFormat="1" ht="45" x14ac:dyDescent="0.25">
      <c r="A4" s="4">
        <v>19</v>
      </c>
      <c r="B4" s="4"/>
      <c r="C4" s="4" t="s">
        <v>27</v>
      </c>
      <c r="D4" s="4" t="s">
        <v>49</v>
      </c>
      <c r="E4" s="4"/>
      <c r="F4" s="4"/>
      <c r="G4" s="4"/>
      <c r="H4" s="4" t="s">
        <v>18</v>
      </c>
      <c r="I4" s="4"/>
      <c r="J4" s="9">
        <v>20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x14ac:dyDescent="0.25">
      <c r="I5" t="s">
        <v>21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4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"/>
  <sheetViews>
    <sheetView topLeftCell="C1" workbookViewId="0">
      <selection activeCell="K25" sqref="K25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9"/>
  <sheetViews>
    <sheetView tabSelected="1" workbookViewId="0">
      <selection activeCell="D23" sqref="D23"/>
    </sheetView>
  </sheetViews>
  <sheetFormatPr defaultRowHeight="15" x14ac:dyDescent="0.25"/>
  <cols>
    <col min="1" max="1" width="4.5703125" bestFit="1" customWidth="1"/>
    <col min="2" max="2" width="14.85546875" customWidth="1"/>
    <col min="3" max="3" width="13.42578125" customWidth="1"/>
    <col min="4" max="4" width="54.85546875" customWidth="1"/>
    <col min="5" max="5" width="19.7109375" customWidth="1"/>
    <col min="6" max="6" width="22.28515625" customWidth="1"/>
    <col min="7" max="7" width="12.140625" customWidth="1"/>
    <col min="8" max="8" width="15.7109375" customWidth="1"/>
    <col min="9" max="9" width="12.85546875" customWidth="1"/>
    <col min="10" max="10" width="12.140625" customWidth="1"/>
    <col min="11" max="11" width="15.7109375" customWidth="1"/>
    <col min="12" max="12" width="15.42578125" customWidth="1"/>
    <col min="13" max="13" width="15.57031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22</v>
      </c>
    </row>
    <row r="2" spans="1:16" s="8" customFormat="1" ht="48" customHeight="1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s="6" customFormat="1" ht="75" x14ac:dyDescent="0.25">
      <c r="A4" s="4">
        <v>4</v>
      </c>
      <c r="B4" s="4"/>
      <c r="C4" s="4" t="s">
        <v>16</v>
      </c>
      <c r="D4" s="4" t="s">
        <v>23</v>
      </c>
      <c r="E4" s="4"/>
      <c r="F4" s="4"/>
      <c r="G4" s="4"/>
      <c r="H4" s="4" t="s">
        <v>18</v>
      </c>
      <c r="I4" s="4"/>
      <c r="J4" s="9">
        <v>150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6" customFormat="1" ht="75" x14ac:dyDescent="0.25">
      <c r="A5" s="4">
        <v>5</v>
      </c>
      <c r="B5" s="4"/>
      <c r="C5" s="4" t="s">
        <v>16</v>
      </c>
      <c r="D5" s="4" t="s">
        <v>24</v>
      </c>
      <c r="E5" s="4"/>
      <c r="F5" s="4"/>
      <c r="G5" s="4"/>
      <c r="H5" s="4" t="s">
        <v>18</v>
      </c>
      <c r="I5" s="4"/>
      <c r="J5" s="9">
        <v>100</v>
      </c>
      <c r="K5" s="9"/>
      <c r="L5" s="9">
        <f>K5*((100+N5)/100)</f>
        <v>0</v>
      </c>
      <c r="M5" s="9">
        <f>J5*K5</f>
        <v>0</v>
      </c>
      <c r="N5" s="9"/>
      <c r="O5" s="9">
        <f>J5*L5</f>
        <v>0</v>
      </c>
    </row>
    <row r="6" spans="1:16" s="6" customFormat="1" ht="75" x14ac:dyDescent="0.25">
      <c r="A6" s="4">
        <v>6</v>
      </c>
      <c r="B6" s="4"/>
      <c r="C6" s="4" t="s">
        <v>16</v>
      </c>
      <c r="D6" s="4" t="s">
        <v>25</v>
      </c>
      <c r="E6" s="4"/>
      <c r="F6" s="4"/>
      <c r="G6" s="4"/>
      <c r="H6" s="4" t="s">
        <v>18</v>
      </c>
      <c r="I6" s="4"/>
      <c r="J6" s="9">
        <v>250</v>
      </c>
      <c r="K6" s="9"/>
      <c r="L6" s="9">
        <f>K6*((100+N6)/100)</f>
        <v>0</v>
      </c>
      <c r="M6" s="9">
        <f>J6*K6</f>
        <v>0</v>
      </c>
      <c r="N6" s="9"/>
      <c r="O6" s="9">
        <f>J6*L6</f>
        <v>0</v>
      </c>
    </row>
    <row r="7" spans="1:16" s="6" customFormat="1" ht="75" x14ac:dyDescent="0.25">
      <c r="A7" s="4">
        <v>7</v>
      </c>
      <c r="B7" s="4"/>
      <c r="C7" s="4" t="s">
        <v>16</v>
      </c>
      <c r="D7" s="4" t="s">
        <v>26</v>
      </c>
      <c r="E7" s="4"/>
      <c r="F7" s="4"/>
      <c r="G7" s="4"/>
      <c r="H7" s="4" t="s">
        <v>18</v>
      </c>
      <c r="I7" s="4"/>
      <c r="J7" s="9">
        <v>50</v>
      </c>
      <c r="K7" s="9"/>
      <c r="L7" s="9">
        <f>K7*((100+N7)/100)</f>
        <v>0</v>
      </c>
      <c r="M7" s="9">
        <f>J7*K7</f>
        <v>0</v>
      </c>
      <c r="N7" s="9"/>
      <c r="O7" s="9">
        <f>J7*L7</f>
        <v>0</v>
      </c>
    </row>
    <row r="8" spans="1:16" s="6" customFormat="1" ht="60" x14ac:dyDescent="0.25">
      <c r="A8" s="4">
        <v>8</v>
      </c>
      <c r="B8" s="4"/>
      <c r="C8" s="4" t="s">
        <v>27</v>
      </c>
      <c r="D8" s="4" t="s">
        <v>28</v>
      </c>
      <c r="E8" s="4"/>
      <c r="F8" s="4"/>
      <c r="G8" s="4"/>
      <c r="H8" s="4" t="s">
        <v>18</v>
      </c>
      <c r="I8" s="4"/>
      <c r="J8" s="9">
        <v>40</v>
      </c>
      <c r="K8" s="9"/>
      <c r="L8" s="9">
        <f>K8*((100+N8)/100)</f>
        <v>0</v>
      </c>
      <c r="M8" s="9">
        <f>J8*K8</f>
        <v>0</v>
      </c>
      <c r="N8" s="9"/>
      <c r="O8" s="9">
        <f>J8*L8</f>
        <v>0</v>
      </c>
    </row>
    <row r="9" spans="1:16" x14ac:dyDescent="0.25">
      <c r="I9" t="s">
        <v>21</v>
      </c>
      <c r="J9" s="3"/>
      <c r="K9" s="3"/>
      <c r="L9" s="3"/>
      <c r="M9" s="3">
        <f>SUM(M4:M8)</f>
        <v>0</v>
      </c>
      <c r="N9" s="3"/>
      <c r="O9" s="3">
        <f>SUM(O4:O8)</f>
        <v>0</v>
      </c>
      <c r="P9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4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"/>
  <sheetViews>
    <sheetView tabSelected="1" workbookViewId="0">
      <selection activeCell="D23" sqref="D23"/>
    </sheetView>
  </sheetViews>
  <sheetFormatPr defaultRowHeight="15" x14ac:dyDescent="0.25"/>
  <cols>
    <col min="1" max="1" width="4.5703125" bestFit="1" customWidth="1"/>
    <col min="2" max="2" width="14.85546875" customWidth="1"/>
    <col min="3" max="3" width="13.42578125" customWidth="1"/>
    <col min="4" max="4" width="54.85546875" customWidth="1"/>
    <col min="5" max="5" width="19.7109375" customWidth="1"/>
    <col min="6" max="6" width="22.28515625" customWidth="1"/>
    <col min="7" max="7" width="12.140625" customWidth="1"/>
    <col min="8" max="8" width="15.7109375" customWidth="1"/>
    <col min="9" max="9" width="12.85546875" customWidth="1"/>
    <col min="10" max="10" width="12.140625" customWidth="1"/>
    <col min="11" max="11" width="15.7109375" customWidth="1"/>
    <col min="12" max="12" width="15.42578125" customWidth="1"/>
    <col min="13" max="13" width="15.57031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29</v>
      </c>
    </row>
    <row r="2" spans="1:16" s="8" customFormat="1" ht="48" customHeight="1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s="6" customFormat="1" ht="45" x14ac:dyDescent="0.25">
      <c r="A4" s="4">
        <v>9</v>
      </c>
      <c r="B4" s="4"/>
      <c r="C4" s="4" t="s">
        <v>27</v>
      </c>
      <c r="D4" s="4" t="s">
        <v>30</v>
      </c>
      <c r="E4" s="4"/>
      <c r="F4" s="4"/>
      <c r="G4" s="4"/>
      <c r="H4" s="4" t="s">
        <v>18</v>
      </c>
      <c r="I4" s="4"/>
      <c r="J4" s="9">
        <v>20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x14ac:dyDescent="0.25">
      <c r="I5" t="s">
        <v>21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4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"/>
  <sheetViews>
    <sheetView tabSelected="1" workbookViewId="0">
      <selection activeCell="D23" sqref="D23"/>
    </sheetView>
  </sheetViews>
  <sheetFormatPr defaultRowHeight="15" x14ac:dyDescent="0.25"/>
  <cols>
    <col min="1" max="1" width="4.5703125" bestFit="1" customWidth="1"/>
    <col min="2" max="2" width="14.85546875" customWidth="1"/>
    <col min="3" max="3" width="13.42578125" customWidth="1"/>
    <col min="4" max="4" width="54.85546875" customWidth="1"/>
    <col min="5" max="5" width="19.7109375" customWidth="1"/>
    <col min="6" max="6" width="22.28515625" customWidth="1"/>
    <col min="7" max="7" width="12.140625" customWidth="1"/>
    <col min="8" max="8" width="15.7109375" customWidth="1"/>
    <col min="9" max="9" width="12.85546875" customWidth="1"/>
    <col min="10" max="10" width="12.140625" customWidth="1"/>
    <col min="11" max="11" width="15.7109375" customWidth="1"/>
    <col min="12" max="12" width="15.42578125" customWidth="1"/>
    <col min="13" max="13" width="15.57031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31</v>
      </c>
    </row>
    <row r="2" spans="1:16" s="8" customFormat="1" ht="48" customHeight="1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s="6" customFormat="1" ht="45" x14ac:dyDescent="0.25">
      <c r="A4" s="4">
        <v>10</v>
      </c>
      <c r="B4" s="4"/>
      <c r="C4" s="4" t="s">
        <v>27</v>
      </c>
      <c r="D4" s="4" t="s">
        <v>32</v>
      </c>
      <c r="E4" s="4"/>
      <c r="F4" s="4"/>
      <c r="G4" s="4"/>
      <c r="H4" s="4" t="s">
        <v>18</v>
      </c>
      <c r="I4" s="4"/>
      <c r="J4" s="9">
        <v>70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x14ac:dyDescent="0.25">
      <c r="I5" t="s">
        <v>21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4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5"/>
  <sheetViews>
    <sheetView tabSelected="1" workbookViewId="0">
      <selection activeCell="D23" sqref="D23"/>
    </sheetView>
  </sheetViews>
  <sheetFormatPr defaultRowHeight="15" x14ac:dyDescent="0.25"/>
  <cols>
    <col min="1" max="1" width="4.5703125" bestFit="1" customWidth="1"/>
    <col min="2" max="2" width="14.85546875" customWidth="1"/>
    <col min="3" max="3" width="13.42578125" customWidth="1"/>
    <col min="4" max="4" width="54.85546875" customWidth="1"/>
    <col min="5" max="5" width="19.7109375" customWidth="1"/>
    <col min="6" max="6" width="22.28515625" customWidth="1"/>
    <col min="7" max="7" width="12.140625" customWidth="1"/>
    <col min="8" max="8" width="15.7109375" customWidth="1"/>
    <col min="9" max="9" width="12.85546875" customWidth="1"/>
    <col min="10" max="10" width="12.140625" customWidth="1"/>
    <col min="11" max="11" width="15.7109375" customWidth="1"/>
    <col min="12" max="12" width="15.42578125" customWidth="1"/>
    <col min="13" max="13" width="15.57031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33</v>
      </c>
    </row>
    <row r="2" spans="1:16" s="8" customFormat="1" ht="48" customHeight="1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s="6" customFormat="1" ht="30" x14ac:dyDescent="0.25">
      <c r="A4" s="4">
        <v>11</v>
      </c>
      <c r="B4" s="4"/>
      <c r="C4" s="4" t="s">
        <v>27</v>
      </c>
      <c r="D4" s="4" t="s">
        <v>34</v>
      </c>
      <c r="E4" s="4"/>
      <c r="F4" s="4"/>
      <c r="G4" s="4"/>
      <c r="H4" s="4" t="s">
        <v>18</v>
      </c>
      <c r="I4" s="4"/>
      <c r="J4" s="9">
        <v>20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x14ac:dyDescent="0.25">
      <c r="I5" t="s">
        <v>21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4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5"/>
  <sheetViews>
    <sheetView tabSelected="1" workbookViewId="0">
      <selection activeCell="D23" sqref="D23"/>
    </sheetView>
  </sheetViews>
  <sheetFormatPr defaultRowHeight="15" x14ac:dyDescent="0.25"/>
  <cols>
    <col min="1" max="1" width="4.5703125" bestFit="1" customWidth="1"/>
    <col min="2" max="2" width="14.85546875" customWidth="1"/>
    <col min="3" max="3" width="13.42578125" customWidth="1"/>
    <col min="4" max="4" width="54.85546875" customWidth="1"/>
    <col min="5" max="5" width="19.7109375" customWidth="1"/>
    <col min="6" max="6" width="22.28515625" customWidth="1"/>
    <col min="7" max="7" width="12.140625" customWidth="1"/>
    <col min="8" max="8" width="15.7109375" customWidth="1"/>
    <col min="9" max="9" width="12.85546875" customWidth="1"/>
    <col min="10" max="10" width="12.140625" customWidth="1"/>
    <col min="11" max="11" width="15.7109375" customWidth="1"/>
    <col min="12" max="12" width="15.42578125" customWidth="1"/>
    <col min="13" max="13" width="15.57031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35</v>
      </c>
    </row>
    <row r="2" spans="1:16" s="8" customFormat="1" ht="48" customHeight="1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s="6" customFormat="1" ht="45" x14ac:dyDescent="0.25">
      <c r="A4" s="4">
        <v>12</v>
      </c>
      <c r="B4" s="4"/>
      <c r="C4" s="4" t="s">
        <v>27</v>
      </c>
      <c r="D4" s="4" t="s">
        <v>36</v>
      </c>
      <c r="E4" s="4"/>
      <c r="F4" s="4"/>
      <c r="G4" s="4"/>
      <c r="H4" s="4" t="s">
        <v>18</v>
      </c>
      <c r="I4" s="4"/>
      <c r="J4" s="9">
        <v>260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x14ac:dyDescent="0.25">
      <c r="I5" t="s">
        <v>21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4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5"/>
  <sheetViews>
    <sheetView tabSelected="1" workbookViewId="0">
      <selection activeCell="D23" sqref="D23"/>
    </sheetView>
  </sheetViews>
  <sheetFormatPr defaultRowHeight="15" x14ac:dyDescent="0.25"/>
  <cols>
    <col min="1" max="1" width="4.5703125" bestFit="1" customWidth="1"/>
    <col min="2" max="2" width="14.85546875" customWidth="1"/>
    <col min="3" max="3" width="13.42578125" customWidth="1"/>
    <col min="4" max="4" width="54.85546875" customWidth="1"/>
    <col min="5" max="5" width="19.7109375" customWidth="1"/>
    <col min="6" max="6" width="22.28515625" customWidth="1"/>
    <col min="7" max="7" width="12.140625" customWidth="1"/>
    <col min="8" max="8" width="15.7109375" customWidth="1"/>
    <col min="9" max="9" width="12.85546875" customWidth="1"/>
    <col min="10" max="10" width="12.140625" customWidth="1"/>
    <col min="11" max="11" width="15.7109375" customWidth="1"/>
    <col min="12" max="12" width="15.42578125" customWidth="1"/>
    <col min="13" max="13" width="15.57031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37</v>
      </c>
    </row>
    <row r="2" spans="1:16" s="8" customFormat="1" ht="48" customHeight="1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s="6" customFormat="1" ht="60" x14ac:dyDescent="0.25">
      <c r="A4" s="4">
        <v>13</v>
      </c>
      <c r="B4" s="4"/>
      <c r="C4" s="4" t="s">
        <v>16</v>
      </c>
      <c r="D4" s="4" t="s">
        <v>38</v>
      </c>
      <c r="E4" s="4"/>
      <c r="F4" s="4"/>
      <c r="G4" s="4"/>
      <c r="H4" s="4" t="s">
        <v>18</v>
      </c>
      <c r="I4" s="4"/>
      <c r="J4" s="9">
        <v>140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x14ac:dyDescent="0.25">
      <c r="I5" t="s">
        <v>21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4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6"/>
  <sheetViews>
    <sheetView tabSelected="1" workbookViewId="0">
      <selection activeCell="D23" sqref="D23"/>
    </sheetView>
  </sheetViews>
  <sheetFormatPr defaultRowHeight="15" x14ac:dyDescent="0.25"/>
  <cols>
    <col min="1" max="1" width="4.5703125" bestFit="1" customWidth="1"/>
    <col min="2" max="2" width="14.85546875" customWidth="1"/>
    <col min="3" max="3" width="13.42578125" customWidth="1"/>
    <col min="4" max="4" width="54.85546875" customWidth="1"/>
    <col min="5" max="5" width="19.7109375" customWidth="1"/>
    <col min="6" max="6" width="22.28515625" customWidth="1"/>
    <col min="7" max="7" width="12.140625" customWidth="1"/>
    <col min="8" max="8" width="15.7109375" customWidth="1"/>
    <col min="9" max="9" width="12.85546875" customWidth="1"/>
    <col min="10" max="10" width="12.140625" customWidth="1"/>
    <col min="11" max="11" width="15.7109375" customWidth="1"/>
    <col min="12" max="12" width="15.42578125" customWidth="1"/>
    <col min="13" max="13" width="15.57031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39</v>
      </c>
    </row>
    <row r="2" spans="1:16" s="8" customFormat="1" ht="48" customHeight="1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s="6" customFormat="1" ht="45" x14ac:dyDescent="0.25">
      <c r="A4" s="4">
        <v>14</v>
      </c>
      <c r="B4" s="4"/>
      <c r="C4" s="4" t="s">
        <v>27</v>
      </c>
      <c r="D4" s="4" t="s">
        <v>40</v>
      </c>
      <c r="E4" s="4"/>
      <c r="F4" s="4"/>
      <c r="G4" s="4"/>
      <c r="H4" s="4" t="s">
        <v>18</v>
      </c>
      <c r="I4" s="4"/>
      <c r="J4" s="9">
        <v>150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6" customFormat="1" ht="45" x14ac:dyDescent="0.25">
      <c r="A5" s="4">
        <v>15</v>
      </c>
      <c r="B5" s="4"/>
      <c r="C5" s="4" t="s">
        <v>27</v>
      </c>
      <c r="D5" s="4" t="s">
        <v>41</v>
      </c>
      <c r="E5" s="4"/>
      <c r="F5" s="4"/>
      <c r="G5" s="4"/>
      <c r="H5" s="4" t="s">
        <v>18</v>
      </c>
      <c r="I5" s="4"/>
      <c r="J5" s="9">
        <v>1000</v>
      </c>
      <c r="K5" s="9"/>
      <c r="L5" s="9">
        <f>K5*((100+N5)/100)</f>
        <v>0</v>
      </c>
      <c r="M5" s="9">
        <f>J5*K5</f>
        <v>0</v>
      </c>
      <c r="N5" s="9"/>
      <c r="O5" s="9">
        <f>J5*L5</f>
        <v>0</v>
      </c>
    </row>
    <row r="6" spans="1:16" x14ac:dyDescent="0.25">
      <c r="I6" t="s">
        <v>21</v>
      </c>
      <c r="J6" s="3"/>
      <c r="K6" s="3"/>
      <c r="L6" s="3"/>
      <c r="M6" s="3">
        <f>SUM(M4:M5)</f>
        <v>0</v>
      </c>
      <c r="N6" s="3"/>
      <c r="O6" s="3">
        <f>SUM(O4:O5)</f>
        <v>0</v>
      </c>
      <c r="P6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4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5"/>
  <sheetViews>
    <sheetView tabSelected="1" workbookViewId="0">
      <selection activeCell="D23" sqref="D23"/>
    </sheetView>
  </sheetViews>
  <sheetFormatPr defaultRowHeight="15" x14ac:dyDescent="0.25"/>
  <cols>
    <col min="1" max="1" width="4.5703125" bestFit="1" customWidth="1"/>
    <col min="2" max="2" width="14.85546875" customWidth="1"/>
    <col min="3" max="3" width="13.42578125" customWidth="1"/>
    <col min="4" max="4" width="54.85546875" customWidth="1"/>
    <col min="5" max="5" width="19.7109375" customWidth="1"/>
    <col min="6" max="6" width="22.28515625" customWidth="1"/>
    <col min="7" max="7" width="12.140625" customWidth="1"/>
    <col min="8" max="8" width="15.7109375" customWidth="1"/>
    <col min="9" max="9" width="12.85546875" customWidth="1"/>
    <col min="10" max="10" width="12.140625" customWidth="1"/>
    <col min="11" max="11" width="15.7109375" customWidth="1"/>
    <col min="12" max="12" width="15.42578125" customWidth="1"/>
    <col min="13" max="13" width="15.57031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42</v>
      </c>
    </row>
    <row r="2" spans="1:16" s="8" customFormat="1" ht="48" customHeight="1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s="6" customFormat="1" ht="45" x14ac:dyDescent="0.25">
      <c r="A4" s="4">
        <v>16</v>
      </c>
      <c r="B4" s="4"/>
      <c r="C4" s="4" t="s">
        <v>27</v>
      </c>
      <c r="D4" s="4" t="s">
        <v>43</v>
      </c>
      <c r="E4" s="4"/>
      <c r="F4" s="4"/>
      <c r="G4" s="4"/>
      <c r="H4" s="4" t="s">
        <v>18</v>
      </c>
      <c r="I4" s="4"/>
      <c r="J4" s="9">
        <v>30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x14ac:dyDescent="0.25">
      <c r="I5" t="s">
        <v>21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4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CINACALCET</vt:lpstr>
      <vt:lpstr>Darbopoetyna alfa</vt:lpstr>
      <vt:lpstr>Dexamethasone phosphate</vt:lpstr>
      <vt:lpstr>Fulvestrant</vt:lpstr>
      <vt:lpstr>Hydroxycarbamid</vt:lpstr>
      <vt:lpstr>IRINOTECAN</vt:lpstr>
      <vt:lpstr>Lamivudyna</vt:lpstr>
      <vt:lpstr>Ondansetron i.v.</vt:lpstr>
      <vt:lpstr>Ondansetron p.o.</vt:lpstr>
      <vt:lpstr>Paricalcitol</vt:lpstr>
      <vt:lpstr>RASBURICASUM</vt:lpstr>
      <vt:lpstr>Worikonazol p.o.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cp:lastPrinted>2019-09-05T07:40:23Z</cp:lastPrinted>
  <dcterms:created xsi:type="dcterms:W3CDTF">2019-09-05T07:23:28Z</dcterms:created>
  <dcterms:modified xsi:type="dcterms:W3CDTF">2019-09-05T07:44:32Z</dcterms:modified>
  <cp:category/>
</cp:coreProperties>
</file>