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USTAWA\81 PN 26  BAKTERIOLOGIA\(2)Dokumentacja postepowania opublikowana w portalu w dniu wszczęcia\"/>
    </mc:Choice>
  </mc:AlternateContent>
  <xr:revisionPtr revIDLastSave="0" documentId="13_ncr:1_{F5BAF2F6-AEE2-4721-9A35-8E8BB1D4320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(P1) Pakiet I - Odczynniki i d" sheetId="1" r:id="rId1"/>
    <sheet name="(P2) Pakiet II - Szybie testy " sheetId="2" r:id="rId2"/>
    <sheet name="(P3) Pakiet III - Szybie testy" sheetId="3" r:id="rId3"/>
  </sheets>
  <calcPr calcId="181029"/>
</workbook>
</file>

<file path=xl/calcChain.xml><?xml version="1.0" encoding="utf-8"?>
<calcChain xmlns="http://schemas.openxmlformats.org/spreadsheetml/2006/main">
  <c r="L10" i="3" l="1"/>
  <c r="N10" i="3" s="1"/>
  <c r="L9" i="3"/>
  <c r="N9" i="3" s="1"/>
  <c r="L8" i="3"/>
  <c r="N8" i="3" s="1"/>
  <c r="L7" i="3"/>
  <c r="N7" i="3" s="1"/>
  <c r="L6" i="3"/>
  <c r="N6" i="3" s="1"/>
  <c r="L5" i="3"/>
  <c r="N5" i="3" s="1"/>
  <c r="L4" i="3"/>
  <c r="N4" i="3" s="1"/>
  <c r="L11" i="2"/>
  <c r="N11" i="2" s="1"/>
  <c r="L10" i="2"/>
  <c r="N10" i="2" s="1"/>
  <c r="L9" i="2"/>
  <c r="N9" i="2" s="1"/>
  <c r="L8" i="2"/>
  <c r="N8" i="2" s="1"/>
  <c r="L7" i="2"/>
  <c r="N7" i="2" s="1"/>
  <c r="L6" i="2"/>
  <c r="N6" i="2" s="1"/>
  <c r="L5" i="2"/>
  <c r="N5" i="2" s="1"/>
  <c r="L4" i="2"/>
  <c r="N4" i="2" s="1"/>
  <c r="L44" i="1"/>
  <c r="N44" i="1" s="1"/>
  <c r="L43" i="1"/>
  <c r="N43" i="1" s="1"/>
  <c r="L42" i="1"/>
  <c r="N42" i="1" s="1"/>
  <c r="L41" i="1"/>
  <c r="N41" i="1" s="1"/>
  <c r="L40" i="1"/>
  <c r="N40" i="1" s="1"/>
  <c r="L39" i="1"/>
  <c r="N39" i="1" s="1"/>
  <c r="L38" i="1"/>
  <c r="N38" i="1" s="1"/>
  <c r="L37" i="1"/>
  <c r="N37" i="1" s="1"/>
  <c r="L36" i="1"/>
  <c r="N36" i="1" s="1"/>
  <c r="L35" i="1"/>
  <c r="N35" i="1" s="1"/>
  <c r="L34" i="1"/>
  <c r="N34" i="1" s="1"/>
  <c r="L33" i="1"/>
  <c r="N33" i="1" s="1"/>
  <c r="L32" i="1"/>
  <c r="N32" i="1" s="1"/>
  <c r="L31" i="1"/>
  <c r="N31" i="1" s="1"/>
  <c r="L30" i="1"/>
  <c r="N30" i="1" s="1"/>
  <c r="L29" i="1"/>
  <c r="N29" i="1" s="1"/>
  <c r="L28" i="1"/>
  <c r="N28" i="1" s="1"/>
  <c r="L27" i="1"/>
  <c r="N27" i="1" s="1"/>
  <c r="L26" i="1"/>
  <c r="N26" i="1" s="1"/>
  <c r="L25" i="1"/>
  <c r="N25" i="1" s="1"/>
  <c r="L24" i="1"/>
  <c r="N24" i="1" s="1"/>
  <c r="L23" i="1"/>
  <c r="N23" i="1" s="1"/>
  <c r="L22" i="1"/>
  <c r="N22" i="1" s="1"/>
  <c r="L21" i="1"/>
  <c r="N21" i="1" s="1"/>
  <c r="L20" i="1"/>
  <c r="N20" i="1" s="1"/>
  <c r="L19" i="1"/>
  <c r="N19" i="1" s="1"/>
  <c r="L18" i="1"/>
  <c r="N18" i="1" s="1"/>
  <c r="L17" i="1"/>
  <c r="N17" i="1" s="1"/>
  <c r="L16" i="1"/>
  <c r="N16" i="1" s="1"/>
  <c r="L15" i="1"/>
  <c r="N15" i="1" s="1"/>
  <c r="L14" i="1"/>
  <c r="N14" i="1" s="1"/>
  <c r="L13" i="1"/>
  <c r="N13" i="1" s="1"/>
  <c r="L12" i="1"/>
  <c r="N12" i="1" s="1"/>
  <c r="L11" i="1"/>
  <c r="N11" i="1" s="1"/>
  <c r="L10" i="1"/>
  <c r="N10" i="1" s="1"/>
  <c r="L9" i="1"/>
  <c r="N9" i="1" s="1"/>
  <c r="L8" i="1"/>
  <c r="N8" i="1" s="1"/>
  <c r="L7" i="1"/>
  <c r="N7" i="1" s="1"/>
  <c r="L6" i="1"/>
  <c r="N6" i="1" s="1"/>
  <c r="L5" i="1"/>
  <c r="N5" i="1" s="1"/>
  <c r="L4" i="1"/>
  <c r="N4" i="1" s="1"/>
  <c r="N11" i="3" l="1"/>
  <c r="N12" i="2"/>
  <c r="L11" i="3"/>
  <c r="L12" i="2"/>
  <c r="N45" i="1"/>
  <c r="L45" i="1"/>
</calcChain>
</file>

<file path=xl/sharedStrings.xml><?xml version="1.0" encoding="utf-8"?>
<sst xmlns="http://schemas.openxmlformats.org/spreadsheetml/2006/main" count="222" uniqueCount="71">
  <si>
    <t>(P1) Pakiet I - Odczynniki i dzierżawa aparatu do badań z zakresu chorób zakaźnych i autoimmunologicznych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</si>
  <si>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</si>
  <si>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</si>
  <si>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</si>
  <si>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</si>
  <si>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</si>
  <si>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</si>
  <si>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</si>
  <si>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</si>
  <si>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</si>
  <si>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</si>
  <si>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</si>
  <si>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</si>
  <si>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</si>
  <si>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</si>
  <si>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312_03_08 Zakup do magazynu AMMS odczynników 8%</t>
  </si>
  <si>
    <t>anti CCP</t>
  </si>
  <si>
    <t>sztuka</t>
  </si>
  <si>
    <t>anti Cardiolipin IgG</t>
  </si>
  <si>
    <t>anti Cardiolipin IgM</t>
  </si>
  <si>
    <t>anti MPO (pANCA)</t>
  </si>
  <si>
    <t>anti PR3hs (cANCA)</t>
  </si>
  <si>
    <t>anti-Tissue-Transglutaminase IgA</t>
  </si>
  <si>
    <t>anti-Tissue-Transglutaminase IgG</t>
  </si>
  <si>
    <t>anti EBV (VCA) IgM</t>
  </si>
  <si>
    <t>anti Mycoplasma pneumoniae IgG</t>
  </si>
  <si>
    <t>anti Mycoplasma pneumoniae IgM</t>
  </si>
  <si>
    <t>anti Chlamydia pneumoniae IgA</t>
  </si>
  <si>
    <t>anti Chlamydia pneumoniae IgG</t>
  </si>
  <si>
    <t>anti Chlamydia pneumoniae IgM</t>
  </si>
  <si>
    <t>anti-beta-2-Glycoprotein I IgG</t>
  </si>
  <si>
    <t>anti-beta-2-Glycoprotein I IgM</t>
  </si>
  <si>
    <t>ANA Detect</t>
  </si>
  <si>
    <t>Rheumatoid Factor IgM</t>
  </si>
  <si>
    <t>AMA – M2</t>
  </si>
  <si>
    <t>anti LKM 1</t>
  </si>
  <si>
    <t>anti-Phospholipid Screen IgG</t>
  </si>
  <si>
    <t>anti-Phospholipid Screen IgM</t>
  </si>
  <si>
    <t>anti-Measles Virus IgM</t>
  </si>
  <si>
    <t>anti-Measles Virus IgG</t>
  </si>
  <si>
    <t>Calprotectin</t>
  </si>
  <si>
    <t>Anti-Borrelia IgG</t>
  </si>
  <si>
    <t>Anti-Borrelia IgM</t>
  </si>
  <si>
    <t>Anti-Borrelia IgG płyn mózgowo-rdzeniowy</t>
  </si>
  <si>
    <t>Anti-Borrelia IgM płyn mózgowo-rdzeniowy</t>
  </si>
  <si>
    <t>Anti- Bordetella pertusis Toxin IgA</t>
  </si>
  <si>
    <t>Anti- Bordetella pertusis Toxin IgG</t>
  </si>
  <si>
    <t>312_03_23 Zakup do magazynu AMMS odczynników 23%</t>
  </si>
  <si>
    <t>dzierżawa aparatu</t>
  </si>
  <si>
    <t>miesiąc</t>
  </si>
  <si>
    <t>materiały zużywalne</t>
  </si>
  <si>
    <t>Razem</t>
  </si>
  <si>
    <t>(P2) Pakiet II - Szybie testy kasetkowe część 1</t>
  </si>
  <si>
    <t>Test kasetkowy do wykrywania antygenów: Rota, Adeno, Astro, Norowirusów (indywidualnie pakowane) czułość&gt;94%, swoistość&gt; 98%, z kontrolą pozytywną I niezbędnymi akcesoriami do wykonania testu</t>
  </si>
  <si>
    <t>Test kasetkowy do wykrywania antygenu Influenza A i B,  RSV, Adenowirusów z popłuczyn, wymazów i aspiratów z nosogardzieli, czułość &gt; 95%, swoistość &gt;99% z kontrolą pozytywną i niezbędnymi akcesoriami do wykonania testu</t>
  </si>
  <si>
    <t>Test kasetkowy do wykrywania Influenza A i B, czułość &gt; 99%, swoistość &gt;99% z kontrolą pozytywną</t>
  </si>
  <si>
    <t>Test wykrywający antygen wirusa SARS-CoV-2 w wymazie z nosogardzieli, metoda kasetkowa immunochromatograficzna, w zestawie wymazówki kłaczkowe, kontrola (+) i (-), czułość względem PCR: min. 93%, swoistość min. 99,8%, czułość dla CT &lt; 28 min. 95,1%; możliwość odczytu po 10 min;</t>
  </si>
  <si>
    <t>Test kasetkowy do wykrywania E.coli O157 + Verotoksyną 1+2, czułość. 99%, swoistość &gt;99%, z kontrolą pozytywną i niezbędnymi akcesoriami do wykonania testu</t>
  </si>
  <si>
    <t>Test kasetkowy do wykrywania Calprotektyny 50 + 200, czułość &gt;94%, swoistość 93% i niezbędnymi akcesoriami do wykonania testu</t>
  </si>
  <si>
    <t>Test kasetkowy do wykrywania Yersinia O:3 / O:9  , czułość  &gt;99%, swoistość &gt;99% z kontrolą pozytywną i niezbędnymi akcesoriami do wykonania testu</t>
  </si>
  <si>
    <t>Test kasetkowy do wykrywania antygenu Chlamydia trachomatis z wymazu z szyjki macicy (czułość  nie mniejsza niż 90,2%, swoistość nie mniejsza niż 96%), cewki (czułość  nie mniejsza niż 77,8%, swoistość nie mniejsza niż 92,1%), moczu (czułość  nie mniejsza niż 92,6%, swoistość nie mniejsza niż 94,2%) i niezbędnymi akcesoriami do wykonania testu</t>
  </si>
  <si>
    <t>(P3) Pakiet III - Szybie testy kasetkowe część 2</t>
  </si>
  <si>
    <t>Test kasetkowy immunoenzymatyczny toksyna A/B C. difficile, czułość min. 0,7 ng/ml (A) i 1,3 ng/ml (B), kontrola pozytywna i negatywna w zestawie</t>
  </si>
  <si>
    <t>Test kasetkowy immunoenzymatyczny GDH czułość min. 0,8 ng/ml kontrola pozytywna i negatywna w zestawie</t>
  </si>
  <si>
    <t>Test kasetkowy immunoenzymatyczny Campylobacter, czułość i swoistość min 97%, kontrola pozytywna w zestawie</t>
  </si>
  <si>
    <t>Test kasetkowy do wykrywania mononukleozy w klasie IgM czułość nie mniejsza niż 99,9%, swoistość 98,9%</t>
  </si>
  <si>
    <t>Test immunoenzymatyczny kasetkowy do wykrywania antygenu H. pylori w próbkach kału, z kontrolą pozytywną, czułość &gt; 98,28 % swoistość &gt;99% i niezbędnymi akcesoriami do wykonania testu</t>
  </si>
  <si>
    <t>test kasetkowy do wykrywania antygenu Trichomonas vaginalis czułość nie mniej niż 91,3%, swoistość 97,3%</t>
  </si>
  <si>
    <t>Test kasetkowy wykrywający antygen Streptococcus pyogenes - czułość min. 96,19% swoistość min. 98,49%, z kontrolą pozytywną</t>
  </si>
  <si>
    <t>Ilości badań</t>
  </si>
  <si>
    <t>Uwaga: W kolumnie 15 Zamawiający określił przewidywaną ilość badań, na którą należy oszacować oferowane materiały.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</si>
</sst>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2" fillId="3" borderId="3" xfId="0" applyFont="1" applyFill="1" applyBorder="1" applyAlignment="1">
      <alignment horizontal="centerContinuous" wrapText="1"/>
    </xf>
    <xf numFmtId="0" fontId="0" fillId="0" borderId="3" xfId="0" applyBorder="1" applyAlignment="1">
      <alignment horizontal="centerContinuous"/>
    </xf>
    <xf numFmtId="164" fontId="0" fillId="0" borderId="3" xfId="0" applyNumberFormat="1" applyBorder="1" applyAlignment="1">
      <alignment horizontal="center"/>
    </xf>
    <xf numFmtId="0" fontId="0" fillId="0" borderId="2" xfId="0" applyBorder="1"/>
    <xf numFmtId="0" fontId="3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/>
    <xf numFmtId="0" fontId="0" fillId="0" borderId="2" xfId="0" applyBorder="1" applyAlignment="1">
      <alignment horizontal="centerContinuous"/>
    </xf>
    <xf numFmtId="0" fontId="0" fillId="0" borderId="3" xfId="0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5" xfId="0" applyBorder="1" applyAlignment="1">
      <alignment horizontal="centerContinuous"/>
    </xf>
    <xf numFmtId="164" fontId="0" fillId="0" borderId="6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Continuous" wrapText="1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zoomScale="85" zoomScaleNormal="85" workbookViewId="0">
      <selection activeCell="L4" sqref="L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  <col min="15" max="15" width="16.5703125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13" t="s">
        <v>14</v>
      </c>
      <c r="O2" s="17" t="s">
        <v>69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14">
        <v>14</v>
      </c>
      <c r="O3" s="18">
        <v>15</v>
      </c>
    </row>
    <row r="4" spans="1:15" ht="90" x14ac:dyDescent="0.25">
      <c r="A4" s="4">
        <v>1</v>
      </c>
      <c r="B4" s="7"/>
      <c r="C4" s="7" t="s">
        <v>15</v>
      </c>
      <c r="D4" s="7" t="s">
        <v>16</v>
      </c>
      <c r="E4" s="7"/>
      <c r="F4" s="7"/>
      <c r="G4" s="7"/>
      <c r="H4" s="4" t="s">
        <v>17</v>
      </c>
      <c r="I4" s="4"/>
      <c r="J4" s="6"/>
      <c r="K4" s="6"/>
      <c r="L4" s="5">
        <f t="shared" ref="L4:L44" si="0">J4*K4</f>
        <v>0</v>
      </c>
      <c r="M4" s="10">
        <v>8</v>
      </c>
      <c r="N4" s="15">
        <f t="shared" ref="N4:N44" si="1">L4+ROUND(L4*M4/100,2)</f>
        <v>0</v>
      </c>
      <c r="O4" s="6">
        <v>1560</v>
      </c>
    </row>
    <row r="5" spans="1:15" ht="90" x14ac:dyDescent="0.25">
      <c r="A5" s="4">
        <v>2</v>
      </c>
      <c r="B5" s="7"/>
      <c r="C5" s="7" t="s">
        <v>15</v>
      </c>
      <c r="D5" s="7" t="s">
        <v>18</v>
      </c>
      <c r="E5" s="7"/>
      <c r="F5" s="7"/>
      <c r="G5" s="7"/>
      <c r="H5" s="4" t="s">
        <v>17</v>
      </c>
      <c r="I5" s="4"/>
      <c r="J5" s="6"/>
      <c r="K5" s="6"/>
      <c r="L5" s="5">
        <f t="shared" si="0"/>
        <v>0</v>
      </c>
      <c r="M5" s="10">
        <v>8</v>
      </c>
      <c r="N5" s="15">
        <f t="shared" si="1"/>
        <v>0</v>
      </c>
      <c r="O5" s="6">
        <v>816</v>
      </c>
    </row>
    <row r="6" spans="1:15" ht="90" x14ac:dyDescent="0.25">
      <c r="A6" s="4">
        <v>3</v>
      </c>
      <c r="B6" s="7"/>
      <c r="C6" s="7" t="s">
        <v>15</v>
      </c>
      <c r="D6" s="7" t="s">
        <v>19</v>
      </c>
      <c r="E6" s="7"/>
      <c r="F6" s="7"/>
      <c r="G6" s="7"/>
      <c r="H6" s="4" t="s">
        <v>17</v>
      </c>
      <c r="I6" s="4"/>
      <c r="J6" s="6"/>
      <c r="K6" s="6"/>
      <c r="L6" s="5">
        <f t="shared" si="0"/>
        <v>0</v>
      </c>
      <c r="M6" s="10">
        <v>8</v>
      </c>
      <c r="N6" s="15">
        <f t="shared" si="1"/>
        <v>0</v>
      </c>
      <c r="O6" s="6">
        <v>1056</v>
      </c>
    </row>
    <row r="7" spans="1:15" ht="90" x14ac:dyDescent="0.25">
      <c r="A7" s="4">
        <v>4</v>
      </c>
      <c r="B7" s="7"/>
      <c r="C7" s="7" t="s">
        <v>15</v>
      </c>
      <c r="D7" s="7" t="s">
        <v>20</v>
      </c>
      <c r="E7" s="7"/>
      <c r="F7" s="7"/>
      <c r="G7" s="7"/>
      <c r="H7" s="4" t="s">
        <v>17</v>
      </c>
      <c r="I7" s="4"/>
      <c r="J7" s="6"/>
      <c r="K7" s="6"/>
      <c r="L7" s="5">
        <f t="shared" si="0"/>
        <v>0</v>
      </c>
      <c r="M7" s="10">
        <v>8</v>
      </c>
      <c r="N7" s="15">
        <f t="shared" si="1"/>
        <v>0</v>
      </c>
      <c r="O7" s="6">
        <v>1056</v>
      </c>
    </row>
    <row r="8" spans="1:15" ht="90" x14ac:dyDescent="0.25">
      <c r="A8" s="4">
        <v>5</v>
      </c>
      <c r="B8" s="7"/>
      <c r="C8" s="7" t="s">
        <v>15</v>
      </c>
      <c r="D8" s="7" t="s">
        <v>21</v>
      </c>
      <c r="E8" s="7"/>
      <c r="F8" s="7"/>
      <c r="G8" s="7"/>
      <c r="H8" s="4" t="s">
        <v>17</v>
      </c>
      <c r="I8" s="4"/>
      <c r="J8" s="6"/>
      <c r="K8" s="6"/>
      <c r="L8" s="5">
        <f t="shared" si="0"/>
        <v>0</v>
      </c>
      <c r="M8" s="10">
        <v>8</v>
      </c>
      <c r="N8" s="15">
        <f t="shared" si="1"/>
        <v>0</v>
      </c>
      <c r="O8" s="6">
        <v>960</v>
      </c>
    </row>
    <row r="9" spans="1:15" ht="90" x14ac:dyDescent="0.25">
      <c r="A9" s="4">
        <v>6</v>
      </c>
      <c r="B9" s="7"/>
      <c r="C9" s="7" t="s">
        <v>15</v>
      </c>
      <c r="D9" s="7" t="s">
        <v>22</v>
      </c>
      <c r="E9" s="7"/>
      <c r="F9" s="7"/>
      <c r="G9" s="7"/>
      <c r="H9" s="4" t="s">
        <v>17</v>
      </c>
      <c r="I9" s="4"/>
      <c r="J9" s="6"/>
      <c r="K9" s="6"/>
      <c r="L9" s="5">
        <f t="shared" si="0"/>
        <v>0</v>
      </c>
      <c r="M9" s="10">
        <v>8</v>
      </c>
      <c r="N9" s="15">
        <f t="shared" si="1"/>
        <v>0</v>
      </c>
      <c r="O9" s="6">
        <v>720</v>
      </c>
    </row>
    <row r="10" spans="1:15" ht="90" x14ac:dyDescent="0.25">
      <c r="A10" s="4">
        <v>7</v>
      </c>
      <c r="B10" s="7"/>
      <c r="C10" s="7" t="s">
        <v>15</v>
      </c>
      <c r="D10" s="7" t="s">
        <v>23</v>
      </c>
      <c r="E10" s="7"/>
      <c r="F10" s="7"/>
      <c r="G10" s="7"/>
      <c r="H10" s="4" t="s">
        <v>17</v>
      </c>
      <c r="I10" s="4"/>
      <c r="J10" s="6"/>
      <c r="K10" s="6"/>
      <c r="L10" s="5">
        <f t="shared" si="0"/>
        <v>0</v>
      </c>
      <c r="M10" s="10">
        <v>8</v>
      </c>
      <c r="N10" s="15">
        <f t="shared" si="1"/>
        <v>0</v>
      </c>
      <c r="O10" s="6">
        <v>120</v>
      </c>
    </row>
    <row r="11" spans="1:15" ht="90" x14ac:dyDescent="0.25">
      <c r="A11" s="4">
        <v>8</v>
      </c>
      <c r="B11" s="7"/>
      <c r="C11" s="7" t="s">
        <v>15</v>
      </c>
      <c r="D11" s="7" t="s">
        <v>24</v>
      </c>
      <c r="E11" s="7"/>
      <c r="F11" s="7"/>
      <c r="G11" s="7"/>
      <c r="H11" s="4" t="s">
        <v>17</v>
      </c>
      <c r="I11" s="4"/>
      <c r="J11" s="6"/>
      <c r="K11" s="6"/>
      <c r="L11" s="5">
        <f t="shared" si="0"/>
        <v>0</v>
      </c>
      <c r="M11" s="10">
        <v>8</v>
      </c>
      <c r="N11" s="15">
        <f t="shared" si="1"/>
        <v>0</v>
      </c>
      <c r="O11" s="6">
        <v>672</v>
      </c>
    </row>
    <row r="12" spans="1:15" ht="90" x14ac:dyDescent="0.25">
      <c r="A12" s="4">
        <v>9</v>
      </c>
      <c r="B12" s="7"/>
      <c r="C12" s="7" t="s">
        <v>15</v>
      </c>
      <c r="D12" s="7" t="s">
        <v>25</v>
      </c>
      <c r="E12" s="7"/>
      <c r="F12" s="7"/>
      <c r="G12" s="7"/>
      <c r="H12" s="4" t="s">
        <v>17</v>
      </c>
      <c r="I12" s="4"/>
      <c r="J12" s="6"/>
      <c r="K12" s="6"/>
      <c r="L12" s="5">
        <f t="shared" si="0"/>
        <v>0</v>
      </c>
      <c r="M12" s="10">
        <v>8</v>
      </c>
      <c r="N12" s="15">
        <f t="shared" si="1"/>
        <v>0</v>
      </c>
      <c r="O12" s="6">
        <v>192</v>
      </c>
    </row>
    <row r="13" spans="1:15" ht="90" x14ac:dyDescent="0.25">
      <c r="A13" s="4">
        <v>10</v>
      </c>
      <c r="B13" s="7"/>
      <c r="C13" s="7" t="s">
        <v>15</v>
      </c>
      <c r="D13" s="7" t="s">
        <v>26</v>
      </c>
      <c r="E13" s="7"/>
      <c r="F13" s="7"/>
      <c r="G13" s="7"/>
      <c r="H13" s="4" t="s">
        <v>17</v>
      </c>
      <c r="I13" s="4"/>
      <c r="J13" s="6"/>
      <c r="K13" s="6"/>
      <c r="L13" s="5">
        <f t="shared" si="0"/>
        <v>0</v>
      </c>
      <c r="M13" s="10">
        <v>8</v>
      </c>
      <c r="N13" s="15">
        <f t="shared" si="1"/>
        <v>0</v>
      </c>
      <c r="O13" s="6">
        <v>1440</v>
      </c>
    </row>
    <row r="14" spans="1:15" ht="90" x14ac:dyDescent="0.25">
      <c r="A14" s="4">
        <v>11</v>
      </c>
      <c r="B14" s="7"/>
      <c r="C14" s="7" t="s">
        <v>15</v>
      </c>
      <c r="D14" s="7" t="s">
        <v>27</v>
      </c>
      <c r="E14" s="7"/>
      <c r="F14" s="7"/>
      <c r="G14" s="7"/>
      <c r="H14" s="4" t="s">
        <v>17</v>
      </c>
      <c r="I14" s="4"/>
      <c r="J14" s="6"/>
      <c r="K14" s="6"/>
      <c r="L14" s="5">
        <f t="shared" si="0"/>
        <v>0</v>
      </c>
      <c r="M14" s="10">
        <v>8</v>
      </c>
      <c r="N14" s="15">
        <f t="shared" si="1"/>
        <v>0</v>
      </c>
      <c r="O14" s="6">
        <v>144</v>
      </c>
    </row>
    <row r="15" spans="1:15" ht="90" x14ac:dyDescent="0.25">
      <c r="A15" s="4">
        <v>12</v>
      </c>
      <c r="B15" s="7"/>
      <c r="C15" s="7" t="s">
        <v>15</v>
      </c>
      <c r="D15" s="7" t="s">
        <v>28</v>
      </c>
      <c r="E15" s="7"/>
      <c r="F15" s="7"/>
      <c r="G15" s="7"/>
      <c r="H15" s="4" t="s">
        <v>17</v>
      </c>
      <c r="I15" s="4"/>
      <c r="J15" s="6"/>
      <c r="K15" s="6"/>
      <c r="L15" s="5">
        <f t="shared" si="0"/>
        <v>0</v>
      </c>
      <c r="M15" s="10">
        <v>8</v>
      </c>
      <c r="N15" s="15">
        <f t="shared" si="1"/>
        <v>0</v>
      </c>
      <c r="O15" s="6">
        <v>144</v>
      </c>
    </row>
    <row r="16" spans="1:15" ht="90" x14ac:dyDescent="0.25">
      <c r="A16" s="4">
        <v>13</v>
      </c>
      <c r="B16" s="7"/>
      <c r="C16" s="7" t="s">
        <v>15</v>
      </c>
      <c r="D16" s="7" t="s">
        <v>29</v>
      </c>
      <c r="E16" s="7"/>
      <c r="F16" s="7"/>
      <c r="G16" s="7"/>
      <c r="H16" s="4" t="s">
        <v>17</v>
      </c>
      <c r="I16" s="4"/>
      <c r="J16" s="6"/>
      <c r="K16" s="6"/>
      <c r="L16" s="5">
        <f t="shared" si="0"/>
        <v>0</v>
      </c>
      <c r="M16" s="10">
        <v>8</v>
      </c>
      <c r="N16" s="15">
        <f t="shared" si="1"/>
        <v>0</v>
      </c>
      <c r="O16" s="6">
        <v>168</v>
      </c>
    </row>
    <row r="17" spans="1:15" ht="90" x14ac:dyDescent="0.25">
      <c r="A17" s="4">
        <v>14</v>
      </c>
      <c r="B17" s="7"/>
      <c r="C17" s="7" t="s">
        <v>15</v>
      </c>
      <c r="D17" s="7" t="s">
        <v>30</v>
      </c>
      <c r="E17" s="7"/>
      <c r="F17" s="7"/>
      <c r="G17" s="7"/>
      <c r="H17" s="4" t="s">
        <v>17</v>
      </c>
      <c r="I17" s="4"/>
      <c r="J17" s="6"/>
      <c r="K17" s="6"/>
      <c r="L17" s="5">
        <f t="shared" si="0"/>
        <v>0</v>
      </c>
      <c r="M17" s="10">
        <v>8</v>
      </c>
      <c r="N17" s="15">
        <f t="shared" si="1"/>
        <v>0</v>
      </c>
      <c r="O17" s="6">
        <v>792</v>
      </c>
    </row>
    <row r="18" spans="1:15" ht="90" x14ac:dyDescent="0.25">
      <c r="A18" s="4">
        <v>15</v>
      </c>
      <c r="B18" s="7"/>
      <c r="C18" s="7" t="s">
        <v>15</v>
      </c>
      <c r="D18" s="7" t="s">
        <v>31</v>
      </c>
      <c r="E18" s="7"/>
      <c r="F18" s="7"/>
      <c r="G18" s="7"/>
      <c r="H18" s="4" t="s">
        <v>17</v>
      </c>
      <c r="I18" s="4"/>
      <c r="J18" s="6"/>
      <c r="K18" s="6"/>
      <c r="L18" s="5">
        <f t="shared" si="0"/>
        <v>0</v>
      </c>
      <c r="M18" s="10">
        <v>8</v>
      </c>
      <c r="N18" s="15">
        <f t="shared" si="1"/>
        <v>0</v>
      </c>
      <c r="O18" s="6">
        <v>816</v>
      </c>
    </row>
    <row r="19" spans="1:15" ht="90" x14ac:dyDescent="0.25">
      <c r="A19" s="4">
        <v>16</v>
      </c>
      <c r="B19" s="7"/>
      <c r="C19" s="7" t="s">
        <v>15</v>
      </c>
      <c r="D19" s="7" t="s">
        <v>32</v>
      </c>
      <c r="E19" s="7"/>
      <c r="F19" s="7"/>
      <c r="G19" s="7"/>
      <c r="H19" s="4" t="s">
        <v>17</v>
      </c>
      <c r="I19" s="4"/>
      <c r="J19" s="6"/>
      <c r="K19" s="6"/>
      <c r="L19" s="5">
        <f t="shared" si="0"/>
        <v>0</v>
      </c>
      <c r="M19" s="10">
        <v>8</v>
      </c>
      <c r="N19" s="15">
        <f t="shared" si="1"/>
        <v>0</v>
      </c>
      <c r="O19" s="6">
        <v>2160</v>
      </c>
    </row>
    <row r="20" spans="1:15" ht="90" x14ac:dyDescent="0.25">
      <c r="A20" s="4">
        <v>17</v>
      </c>
      <c r="B20" s="7"/>
      <c r="C20" s="7" t="s">
        <v>15</v>
      </c>
      <c r="D20" s="7" t="s">
        <v>33</v>
      </c>
      <c r="E20" s="7"/>
      <c r="F20" s="7"/>
      <c r="G20" s="7"/>
      <c r="H20" s="4" t="s">
        <v>17</v>
      </c>
      <c r="I20" s="4"/>
      <c r="J20" s="6"/>
      <c r="K20" s="6"/>
      <c r="L20" s="5">
        <f t="shared" si="0"/>
        <v>0</v>
      </c>
      <c r="M20" s="10">
        <v>8</v>
      </c>
      <c r="N20" s="15">
        <f t="shared" si="1"/>
        <v>0</v>
      </c>
      <c r="O20" s="6">
        <v>1536</v>
      </c>
    </row>
    <row r="21" spans="1:15" ht="90" x14ac:dyDescent="0.25">
      <c r="A21" s="4">
        <v>18</v>
      </c>
      <c r="B21" s="7"/>
      <c r="C21" s="7" t="s">
        <v>15</v>
      </c>
      <c r="D21" s="7" t="s">
        <v>34</v>
      </c>
      <c r="E21" s="7"/>
      <c r="F21" s="7"/>
      <c r="G21" s="7"/>
      <c r="H21" s="4" t="s">
        <v>17</v>
      </c>
      <c r="I21" s="4"/>
      <c r="J21" s="6"/>
      <c r="K21" s="6"/>
      <c r="L21" s="5">
        <f t="shared" si="0"/>
        <v>0</v>
      </c>
      <c r="M21" s="10">
        <v>8</v>
      </c>
      <c r="N21" s="15">
        <f t="shared" si="1"/>
        <v>0</v>
      </c>
      <c r="O21" s="6">
        <v>504</v>
      </c>
    </row>
    <row r="22" spans="1:15" ht="90" x14ac:dyDescent="0.25">
      <c r="A22" s="4">
        <v>19</v>
      </c>
      <c r="B22" s="7"/>
      <c r="C22" s="7" t="s">
        <v>15</v>
      </c>
      <c r="D22" s="7" t="s">
        <v>35</v>
      </c>
      <c r="E22" s="7"/>
      <c r="F22" s="7"/>
      <c r="G22" s="7"/>
      <c r="H22" s="4" t="s">
        <v>17</v>
      </c>
      <c r="I22" s="4"/>
      <c r="J22" s="6"/>
      <c r="K22" s="6"/>
      <c r="L22" s="5">
        <f t="shared" si="0"/>
        <v>0</v>
      </c>
      <c r="M22" s="10">
        <v>8</v>
      </c>
      <c r="N22" s="15">
        <f t="shared" si="1"/>
        <v>0</v>
      </c>
      <c r="O22" s="6">
        <v>288</v>
      </c>
    </row>
    <row r="23" spans="1:15" ht="90" x14ac:dyDescent="0.25">
      <c r="A23" s="4">
        <v>20</v>
      </c>
      <c r="B23" s="7"/>
      <c r="C23" s="7" t="s">
        <v>15</v>
      </c>
      <c r="D23" s="7" t="s">
        <v>36</v>
      </c>
      <c r="E23" s="7"/>
      <c r="F23" s="7"/>
      <c r="G23" s="7"/>
      <c r="H23" s="4" t="s">
        <v>17</v>
      </c>
      <c r="I23" s="4"/>
      <c r="J23" s="6"/>
      <c r="K23" s="6"/>
      <c r="L23" s="5">
        <f t="shared" si="0"/>
        <v>0</v>
      </c>
      <c r="M23" s="10">
        <v>8</v>
      </c>
      <c r="N23" s="15">
        <f t="shared" si="1"/>
        <v>0</v>
      </c>
      <c r="O23" s="6">
        <v>720</v>
      </c>
    </row>
    <row r="24" spans="1:15" ht="90" x14ac:dyDescent="0.25">
      <c r="A24" s="4">
        <v>21</v>
      </c>
      <c r="B24" s="7"/>
      <c r="C24" s="7" t="s">
        <v>15</v>
      </c>
      <c r="D24" s="7" t="s">
        <v>37</v>
      </c>
      <c r="E24" s="7"/>
      <c r="F24" s="7"/>
      <c r="G24" s="7"/>
      <c r="H24" s="4" t="s">
        <v>17</v>
      </c>
      <c r="I24" s="4"/>
      <c r="J24" s="6"/>
      <c r="K24" s="6"/>
      <c r="L24" s="5">
        <f t="shared" si="0"/>
        <v>0</v>
      </c>
      <c r="M24" s="10">
        <v>8</v>
      </c>
      <c r="N24" s="15">
        <f t="shared" si="1"/>
        <v>0</v>
      </c>
      <c r="O24" s="6">
        <v>720</v>
      </c>
    </row>
    <row r="25" spans="1:15" ht="90" x14ac:dyDescent="0.25">
      <c r="A25" s="4">
        <v>22</v>
      </c>
      <c r="B25" s="7"/>
      <c r="C25" s="7" t="s">
        <v>15</v>
      </c>
      <c r="D25" s="7" t="s">
        <v>38</v>
      </c>
      <c r="E25" s="7"/>
      <c r="F25" s="7"/>
      <c r="G25" s="7"/>
      <c r="H25" s="4" t="s">
        <v>17</v>
      </c>
      <c r="I25" s="4"/>
      <c r="J25" s="6"/>
      <c r="K25" s="6"/>
      <c r="L25" s="5">
        <f t="shared" si="0"/>
        <v>0</v>
      </c>
      <c r="M25" s="10">
        <v>8</v>
      </c>
      <c r="N25" s="15">
        <f t="shared" si="1"/>
        <v>0</v>
      </c>
      <c r="O25" s="6">
        <v>48</v>
      </c>
    </row>
    <row r="26" spans="1:15" ht="90" x14ac:dyDescent="0.25">
      <c r="A26" s="4">
        <v>23</v>
      </c>
      <c r="B26" s="7"/>
      <c r="C26" s="7" t="s">
        <v>15</v>
      </c>
      <c r="D26" s="7" t="s">
        <v>39</v>
      </c>
      <c r="E26" s="7"/>
      <c r="F26" s="7"/>
      <c r="G26" s="7"/>
      <c r="H26" s="4" t="s">
        <v>17</v>
      </c>
      <c r="I26" s="4"/>
      <c r="J26" s="6"/>
      <c r="K26" s="6"/>
      <c r="L26" s="5">
        <f t="shared" si="0"/>
        <v>0</v>
      </c>
      <c r="M26" s="10">
        <v>8</v>
      </c>
      <c r="N26" s="15">
        <f t="shared" si="1"/>
        <v>0</v>
      </c>
      <c r="O26" s="6">
        <v>48</v>
      </c>
    </row>
    <row r="27" spans="1:15" ht="90" x14ac:dyDescent="0.25">
      <c r="A27" s="4">
        <v>24</v>
      </c>
      <c r="B27" s="7"/>
      <c r="C27" s="7" t="s">
        <v>15</v>
      </c>
      <c r="D27" s="7" t="s">
        <v>40</v>
      </c>
      <c r="E27" s="7"/>
      <c r="F27" s="7"/>
      <c r="G27" s="7"/>
      <c r="H27" s="4" t="s">
        <v>17</v>
      </c>
      <c r="I27" s="4"/>
      <c r="J27" s="6"/>
      <c r="K27" s="6"/>
      <c r="L27" s="5">
        <f t="shared" si="0"/>
        <v>0</v>
      </c>
      <c r="M27" s="10">
        <v>8</v>
      </c>
      <c r="N27" s="15">
        <f t="shared" si="1"/>
        <v>0</v>
      </c>
      <c r="O27" s="6">
        <v>456</v>
      </c>
    </row>
    <row r="28" spans="1:15" ht="90" x14ac:dyDescent="0.25">
      <c r="A28" s="4">
        <v>25</v>
      </c>
      <c r="B28" s="7"/>
      <c r="C28" s="7" t="s">
        <v>15</v>
      </c>
      <c r="D28" s="7" t="s">
        <v>41</v>
      </c>
      <c r="E28" s="7"/>
      <c r="F28" s="7"/>
      <c r="G28" s="7"/>
      <c r="H28" s="4" t="s">
        <v>17</v>
      </c>
      <c r="I28" s="4"/>
      <c r="J28" s="6"/>
      <c r="K28" s="6"/>
      <c r="L28" s="5">
        <f t="shared" si="0"/>
        <v>0</v>
      </c>
      <c r="M28" s="10">
        <v>8</v>
      </c>
      <c r="N28" s="15">
        <f t="shared" si="1"/>
        <v>0</v>
      </c>
      <c r="O28" s="6">
        <v>48</v>
      </c>
    </row>
    <row r="29" spans="1:15" ht="90" x14ac:dyDescent="0.25">
      <c r="A29" s="4">
        <v>26</v>
      </c>
      <c r="B29" s="7"/>
      <c r="C29" s="7" t="s">
        <v>15</v>
      </c>
      <c r="D29" s="7" t="s">
        <v>42</v>
      </c>
      <c r="E29" s="7"/>
      <c r="F29" s="7"/>
      <c r="G29" s="7"/>
      <c r="H29" s="4" t="s">
        <v>17</v>
      </c>
      <c r="I29" s="4"/>
      <c r="J29" s="6"/>
      <c r="K29" s="6"/>
      <c r="L29" s="5">
        <f t="shared" si="0"/>
        <v>0</v>
      </c>
      <c r="M29" s="10">
        <v>8</v>
      </c>
      <c r="N29" s="15">
        <f t="shared" si="1"/>
        <v>0</v>
      </c>
      <c r="O29" s="6">
        <v>48</v>
      </c>
    </row>
    <row r="30" spans="1:15" ht="90" x14ac:dyDescent="0.25">
      <c r="A30" s="4">
        <v>27</v>
      </c>
      <c r="B30" s="7"/>
      <c r="C30" s="7" t="s">
        <v>15</v>
      </c>
      <c r="D30" s="7" t="s">
        <v>43</v>
      </c>
      <c r="E30" s="7"/>
      <c r="F30" s="7"/>
      <c r="G30" s="7"/>
      <c r="H30" s="4" t="s">
        <v>17</v>
      </c>
      <c r="I30" s="4"/>
      <c r="J30" s="6"/>
      <c r="K30" s="6"/>
      <c r="L30" s="5">
        <f t="shared" si="0"/>
        <v>0</v>
      </c>
      <c r="M30" s="10">
        <v>8</v>
      </c>
      <c r="N30" s="15">
        <f t="shared" si="1"/>
        <v>0</v>
      </c>
      <c r="O30" s="6">
        <v>48</v>
      </c>
    </row>
    <row r="31" spans="1:15" ht="90" x14ac:dyDescent="0.25">
      <c r="A31" s="4">
        <v>28</v>
      </c>
      <c r="B31" s="7"/>
      <c r="C31" s="7" t="s">
        <v>15</v>
      </c>
      <c r="D31" s="7" t="s">
        <v>44</v>
      </c>
      <c r="E31" s="7"/>
      <c r="F31" s="7"/>
      <c r="G31" s="7"/>
      <c r="H31" s="4" t="s">
        <v>17</v>
      </c>
      <c r="I31" s="4"/>
      <c r="J31" s="6"/>
      <c r="K31" s="6"/>
      <c r="L31" s="5">
        <f t="shared" si="0"/>
        <v>0</v>
      </c>
      <c r="M31" s="10">
        <v>8</v>
      </c>
      <c r="N31" s="15">
        <f t="shared" si="1"/>
        <v>0</v>
      </c>
      <c r="O31" s="6">
        <v>48</v>
      </c>
    </row>
    <row r="32" spans="1:15" ht="90" x14ac:dyDescent="0.25">
      <c r="A32" s="4">
        <v>29</v>
      </c>
      <c r="B32" s="7"/>
      <c r="C32" s="7" t="s">
        <v>15</v>
      </c>
      <c r="D32" s="7" t="s">
        <v>45</v>
      </c>
      <c r="E32" s="7"/>
      <c r="F32" s="7"/>
      <c r="G32" s="7"/>
      <c r="H32" s="4" t="s">
        <v>17</v>
      </c>
      <c r="I32" s="4"/>
      <c r="J32" s="6"/>
      <c r="K32" s="6"/>
      <c r="L32" s="5">
        <f t="shared" si="0"/>
        <v>0</v>
      </c>
      <c r="M32" s="10">
        <v>8</v>
      </c>
      <c r="N32" s="15">
        <f t="shared" si="1"/>
        <v>0</v>
      </c>
      <c r="O32" s="6">
        <v>816</v>
      </c>
    </row>
    <row r="33" spans="1:15" ht="90" x14ac:dyDescent="0.25">
      <c r="A33" s="4">
        <v>30</v>
      </c>
      <c r="B33" s="7"/>
      <c r="C33" s="7" t="s">
        <v>15</v>
      </c>
      <c r="D33" s="7" t="s">
        <v>46</v>
      </c>
      <c r="E33" s="7"/>
      <c r="F33" s="7"/>
      <c r="G33" s="7"/>
      <c r="H33" s="4" t="s">
        <v>17</v>
      </c>
      <c r="I33" s="4"/>
      <c r="J33" s="6"/>
      <c r="K33" s="6"/>
      <c r="L33" s="5">
        <f t="shared" si="0"/>
        <v>0</v>
      </c>
      <c r="M33" s="10">
        <v>8</v>
      </c>
      <c r="N33" s="15">
        <f t="shared" si="1"/>
        <v>0</v>
      </c>
      <c r="O33" s="6">
        <v>264</v>
      </c>
    </row>
    <row r="34" spans="1:15" ht="90" x14ac:dyDescent="0.25">
      <c r="A34" s="4">
        <v>31</v>
      </c>
      <c r="B34" s="7"/>
      <c r="C34" s="7" t="s">
        <v>47</v>
      </c>
      <c r="D34" s="7" t="s">
        <v>48</v>
      </c>
      <c r="E34" s="7"/>
      <c r="F34" s="7"/>
      <c r="G34" s="7"/>
      <c r="H34" s="4" t="s">
        <v>49</v>
      </c>
      <c r="I34" s="4"/>
      <c r="J34" s="6">
        <v>24</v>
      </c>
      <c r="K34" s="6"/>
      <c r="L34" s="5">
        <f t="shared" si="0"/>
        <v>0</v>
      </c>
      <c r="M34" s="10">
        <v>23</v>
      </c>
      <c r="N34" s="15">
        <f t="shared" si="1"/>
        <v>0</v>
      </c>
      <c r="O34" s="6"/>
    </row>
    <row r="35" spans="1:15" ht="90" x14ac:dyDescent="0.25">
      <c r="A35" s="4">
        <v>32</v>
      </c>
      <c r="B35" s="7"/>
      <c r="C35" s="7" t="s">
        <v>15</v>
      </c>
      <c r="D35" s="7" t="s">
        <v>50</v>
      </c>
      <c r="E35" s="7"/>
      <c r="F35" s="7"/>
      <c r="G35" s="7"/>
      <c r="H35" s="4" t="s">
        <v>17</v>
      </c>
      <c r="I35" s="4"/>
      <c r="J35" s="6"/>
      <c r="K35" s="6"/>
      <c r="L35" s="5">
        <f t="shared" si="0"/>
        <v>0</v>
      </c>
      <c r="M35" s="10">
        <v>8</v>
      </c>
      <c r="N35" s="15">
        <f t="shared" si="1"/>
        <v>0</v>
      </c>
      <c r="O35" s="6"/>
    </row>
    <row r="36" spans="1:15" ht="90" x14ac:dyDescent="0.25">
      <c r="A36" s="4">
        <v>33</v>
      </c>
      <c r="B36" s="7"/>
      <c r="C36" s="7" t="s">
        <v>15</v>
      </c>
      <c r="D36" s="7" t="s">
        <v>50</v>
      </c>
      <c r="E36" s="7"/>
      <c r="F36" s="7"/>
      <c r="G36" s="7"/>
      <c r="H36" s="4" t="s">
        <v>17</v>
      </c>
      <c r="I36" s="4"/>
      <c r="J36" s="6"/>
      <c r="K36" s="6"/>
      <c r="L36" s="5">
        <f t="shared" si="0"/>
        <v>0</v>
      </c>
      <c r="M36" s="10">
        <v>8</v>
      </c>
      <c r="N36" s="15">
        <f t="shared" si="1"/>
        <v>0</v>
      </c>
      <c r="O36" s="6"/>
    </row>
    <row r="37" spans="1:15" ht="90" x14ac:dyDescent="0.25">
      <c r="A37" s="4">
        <v>34</v>
      </c>
      <c r="B37" s="7"/>
      <c r="C37" s="7" t="s">
        <v>15</v>
      </c>
      <c r="D37" s="7" t="s">
        <v>50</v>
      </c>
      <c r="E37" s="7"/>
      <c r="F37" s="7"/>
      <c r="G37" s="7"/>
      <c r="H37" s="4" t="s">
        <v>17</v>
      </c>
      <c r="I37" s="4"/>
      <c r="J37" s="6"/>
      <c r="K37" s="6"/>
      <c r="L37" s="5">
        <f t="shared" si="0"/>
        <v>0</v>
      </c>
      <c r="M37" s="10">
        <v>8</v>
      </c>
      <c r="N37" s="15">
        <f t="shared" si="1"/>
        <v>0</v>
      </c>
      <c r="O37" s="6"/>
    </row>
    <row r="38" spans="1:15" ht="90" x14ac:dyDescent="0.25">
      <c r="A38" s="4">
        <v>35</v>
      </c>
      <c r="B38" s="7"/>
      <c r="C38" s="7" t="s">
        <v>15</v>
      </c>
      <c r="D38" s="7" t="s">
        <v>50</v>
      </c>
      <c r="E38" s="7"/>
      <c r="F38" s="7"/>
      <c r="G38" s="7"/>
      <c r="H38" s="4" t="s">
        <v>17</v>
      </c>
      <c r="I38" s="4"/>
      <c r="J38" s="6"/>
      <c r="K38" s="6"/>
      <c r="L38" s="5">
        <f t="shared" si="0"/>
        <v>0</v>
      </c>
      <c r="M38" s="10">
        <v>8</v>
      </c>
      <c r="N38" s="15">
        <f t="shared" si="1"/>
        <v>0</v>
      </c>
      <c r="O38" s="6"/>
    </row>
    <row r="39" spans="1:15" ht="90" x14ac:dyDescent="0.25">
      <c r="A39" s="4">
        <v>36</v>
      </c>
      <c r="B39" s="7"/>
      <c r="C39" s="7" t="s">
        <v>15</v>
      </c>
      <c r="D39" s="7" t="s">
        <v>50</v>
      </c>
      <c r="E39" s="7"/>
      <c r="F39" s="7"/>
      <c r="G39" s="7"/>
      <c r="H39" s="4" t="s">
        <v>17</v>
      </c>
      <c r="I39" s="4"/>
      <c r="J39" s="6"/>
      <c r="K39" s="6"/>
      <c r="L39" s="5">
        <f t="shared" si="0"/>
        <v>0</v>
      </c>
      <c r="M39" s="10">
        <v>8</v>
      </c>
      <c r="N39" s="15">
        <f t="shared" si="1"/>
        <v>0</v>
      </c>
      <c r="O39" s="6"/>
    </row>
    <row r="40" spans="1:15" ht="90" x14ac:dyDescent="0.25">
      <c r="A40" s="4">
        <v>37</v>
      </c>
      <c r="B40" s="7"/>
      <c r="C40" s="7" t="s">
        <v>15</v>
      </c>
      <c r="D40" s="7" t="s">
        <v>50</v>
      </c>
      <c r="E40" s="7"/>
      <c r="F40" s="7"/>
      <c r="G40" s="7"/>
      <c r="H40" s="4" t="s">
        <v>17</v>
      </c>
      <c r="I40" s="4"/>
      <c r="J40" s="6"/>
      <c r="K40" s="6"/>
      <c r="L40" s="5">
        <f t="shared" si="0"/>
        <v>0</v>
      </c>
      <c r="M40" s="10">
        <v>8</v>
      </c>
      <c r="N40" s="15">
        <f t="shared" si="1"/>
        <v>0</v>
      </c>
      <c r="O40" s="6"/>
    </row>
    <row r="41" spans="1:15" ht="90" x14ac:dyDescent="0.25">
      <c r="A41" s="4">
        <v>38</v>
      </c>
      <c r="B41" s="7"/>
      <c r="C41" s="7" t="s">
        <v>47</v>
      </c>
      <c r="D41" s="7" t="s">
        <v>50</v>
      </c>
      <c r="E41" s="7"/>
      <c r="F41" s="7"/>
      <c r="G41" s="7"/>
      <c r="H41" s="4" t="s">
        <v>17</v>
      </c>
      <c r="I41" s="4"/>
      <c r="J41" s="6"/>
      <c r="K41" s="6"/>
      <c r="L41" s="5">
        <f t="shared" si="0"/>
        <v>0</v>
      </c>
      <c r="M41" s="10">
        <v>23</v>
      </c>
      <c r="N41" s="15">
        <f t="shared" si="1"/>
        <v>0</v>
      </c>
      <c r="O41" s="6"/>
    </row>
    <row r="42" spans="1:15" ht="90" x14ac:dyDescent="0.25">
      <c r="A42" s="4">
        <v>39</v>
      </c>
      <c r="B42" s="7"/>
      <c r="C42" s="7" t="s">
        <v>47</v>
      </c>
      <c r="D42" s="7" t="s">
        <v>50</v>
      </c>
      <c r="E42" s="7"/>
      <c r="F42" s="7"/>
      <c r="G42" s="7"/>
      <c r="H42" s="4" t="s">
        <v>17</v>
      </c>
      <c r="I42" s="4"/>
      <c r="J42" s="6"/>
      <c r="K42" s="6"/>
      <c r="L42" s="5">
        <f t="shared" si="0"/>
        <v>0</v>
      </c>
      <c r="M42" s="10">
        <v>23</v>
      </c>
      <c r="N42" s="15">
        <f t="shared" si="1"/>
        <v>0</v>
      </c>
      <c r="O42" s="6"/>
    </row>
    <row r="43" spans="1:15" ht="90" x14ac:dyDescent="0.25">
      <c r="A43" s="4">
        <v>40</v>
      </c>
      <c r="B43" s="7"/>
      <c r="C43" s="7" t="s">
        <v>47</v>
      </c>
      <c r="D43" s="7" t="s">
        <v>50</v>
      </c>
      <c r="E43" s="7"/>
      <c r="F43" s="7"/>
      <c r="G43" s="7"/>
      <c r="H43" s="4" t="s">
        <v>17</v>
      </c>
      <c r="I43" s="4"/>
      <c r="J43" s="6"/>
      <c r="K43" s="6"/>
      <c r="L43" s="5">
        <f t="shared" si="0"/>
        <v>0</v>
      </c>
      <c r="M43" s="10">
        <v>23</v>
      </c>
      <c r="N43" s="15">
        <f t="shared" si="1"/>
        <v>0</v>
      </c>
      <c r="O43" s="6"/>
    </row>
    <row r="44" spans="1:15" ht="90" x14ac:dyDescent="0.25">
      <c r="A44" s="4">
        <v>41</v>
      </c>
      <c r="B44" s="7"/>
      <c r="C44" s="7" t="s">
        <v>47</v>
      </c>
      <c r="D44" s="7" t="s">
        <v>50</v>
      </c>
      <c r="E44" s="7"/>
      <c r="F44" s="7"/>
      <c r="G44" s="7"/>
      <c r="H44" s="4" t="s">
        <v>17</v>
      </c>
      <c r="I44" s="4"/>
      <c r="J44" s="6"/>
      <c r="K44" s="6"/>
      <c r="L44" s="5">
        <f t="shared" si="0"/>
        <v>0</v>
      </c>
      <c r="M44" s="10">
        <v>23</v>
      </c>
      <c r="N44" s="15">
        <f t="shared" si="1"/>
        <v>0</v>
      </c>
      <c r="O44" s="6"/>
    </row>
    <row r="45" spans="1:15" x14ac:dyDescent="0.25">
      <c r="I45" t="s">
        <v>51</v>
      </c>
      <c r="J45" s="5"/>
      <c r="K45" s="5"/>
      <c r="L45" s="5">
        <f>SUM(L4:L44)</f>
        <v>0</v>
      </c>
      <c r="M45" s="11"/>
      <c r="N45" s="15">
        <f>SUM(N4:N44)</f>
        <v>0</v>
      </c>
      <c r="O45" s="16"/>
    </row>
    <row r="47" spans="1:15" x14ac:dyDescent="0.25">
      <c r="B47" s="19" t="s">
        <v>70</v>
      </c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"/>
  <sheetViews>
    <sheetView zoomScale="85" zoomScaleNormal="85" workbookViewId="0">
      <selection activeCell="L4" sqref="L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  <col min="15" max="15" width="14.7109375" customWidth="1"/>
  </cols>
  <sheetData>
    <row r="1" spans="1:15" ht="18.75" x14ac:dyDescent="0.3">
      <c r="F1" s="1" t="s">
        <v>52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  <c r="O2" s="17" t="s">
        <v>69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23">
        <v>10</v>
      </c>
      <c r="K3" s="3">
        <v>11</v>
      </c>
      <c r="L3" s="3">
        <v>12</v>
      </c>
      <c r="M3" s="9">
        <v>13</v>
      </c>
      <c r="N3" s="14">
        <v>14</v>
      </c>
      <c r="O3" s="20">
        <v>15</v>
      </c>
    </row>
    <row r="4" spans="1:15" ht="90" x14ac:dyDescent="0.25">
      <c r="A4" s="4">
        <v>42</v>
      </c>
      <c r="B4" s="7"/>
      <c r="C4" s="7" t="s">
        <v>15</v>
      </c>
      <c r="D4" s="7" t="s">
        <v>53</v>
      </c>
      <c r="E4" s="7"/>
      <c r="F4" s="7"/>
      <c r="G4" s="7"/>
      <c r="H4" s="4" t="s">
        <v>17</v>
      </c>
      <c r="I4" s="21"/>
      <c r="J4" s="6"/>
      <c r="K4" s="22"/>
      <c r="L4" s="5">
        <f>J4*K4</f>
        <v>0</v>
      </c>
      <c r="M4" s="10">
        <v>8</v>
      </c>
      <c r="N4" s="15">
        <f t="shared" ref="N4:N11" si="0">L4+ROUND(L4*M4/100,2)</f>
        <v>0</v>
      </c>
      <c r="O4" s="6">
        <v>2800</v>
      </c>
    </row>
    <row r="5" spans="1:15" ht="90" x14ac:dyDescent="0.25">
      <c r="A5" s="4">
        <v>43</v>
      </c>
      <c r="B5" s="7"/>
      <c r="C5" s="7" t="s">
        <v>15</v>
      </c>
      <c r="D5" s="7" t="s">
        <v>54</v>
      </c>
      <c r="E5" s="7"/>
      <c r="F5" s="7"/>
      <c r="G5" s="7"/>
      <c r="H5" s="4" t="s">
        <v>17</v>
      </c>
      <c r="I5" s="21"/>
      <c r="J5" s="6"/>
      <c r="K5" s="22"/>
      <c r="L5" s="5">
        <f>J5*K5</f>
        <v>0</v>
      </c>
      <c r="M5" s="10">
        <v>8</v>
      </c>
      <c r="N5" s="15">
        <f t="shared" si="0"/>
        <v>0</v>
      </c>
      <c r="O5" s="6">
        <v>6420</v>
      </c>
    </row>
    <row r="6" spans="1:15" ht="90" x14ac:dyDescent="0.25">
      <c r="A6" s="4">
        <v>44</v>
      </c>
      <c r="B6" s="7"/>
      <c r="C6" s="7" t="s">
        <v>15</v>
      </c>
      <c r="D6" s="7" t="s">
        <v>55</v>
      </c>
      <c r="E6" s="7"/>
      <c r="F6" s="7"/>
      <c r="G6" s="7"/>
      <c r="H6" s="4" t="s">
        <v>17</v>
      </c>
      <c r="I6" s="21"/>
      <c r="J6" s="6"/>
      <c r="K6" s="22"/>
      <c r="L6" s="5">
        <f>J6*K6</f>
        <v>0</v>
      </c>
      <c r="M6" s="10">
        <v>8</v>
      </c>
      <c r="N6" s="15">
        <f t="shared" si="0"/>
        <v>0</v>
      </c>
      <c r="O6" s="6">
        <v>2460</v>
      </c>
    </row>
    <row r="7" spans="1:15" ht="90" x14ac:dyDescent="0.25">
      <c r="A7" s="4">
        <v>45</v>
      </c>
      <c r="B7" s="7"/>
      <c r="C7" s="7" t="s">
        <v>15</v>
      </c>
      <c r="D7" s="7" t="s">
        <v>56</v>
      </c>
      <c r="E7" s="7"/>
      <c r="F7" s="7"/>
      <c r="G7" s="7"/>
      <c r="H7" s="4" t="s">
        <v>17</v>
      </c>
      <c r="I7" s="21"/>
      <c r="J7" s="6"/>
      <c r="K7" s="22"/>
      <c r="L7" s="5">
        <f>J7*K7</f>
        <v>0</v>
      </c>
      <c r="M7" s="10">
        <v>8</v>
      </c>
      <c r="N7" s="15">
        <f t="shared" si="0"/>
        <v>0</v>
      </c>
      <c r="O7" s="6">
        <v>10500</v>
      </c>
    </row>
    <row r="8" spans="1:15" ht="90" x14ac:dyDescent="0.25">
      <c r="A8" s="4">
        <v>46</v>
      </c>
      <c r="B8" s="7"/>
      <c r="C8" s="7" t="s">
        <v>15</v>
      </c>
      <c r="D8" s="7" t="s">
        <v>57</v>
      </c>
      <c r="E8" s="7"/>
      <c r="F8" s="7"/>
      <c r="G8" s="7"/>
      <c r="H8" s="4" t="s">
        <v>17</v>
      </c>
      <c r="I8" s="21"/>
      <c r="J8" s="6"/>
      <c r="K8" s="22"/>
      <c r="L8" s="5">
        <f>J8*K8</f>
        <v>0</v>
      </c>
      <c r="M8" s="10">
        <v>8</v>
      </c>
      <c r="N8" s="15">
        <f t="shared" si="0"/>
        <v>0</v>
      </c>
      <c r="O8" s="6">
        <v>100</v>
      </c>
    </row>
    <row r="9" spans="1:15" ht="90" x14ac:dyDescent="0.25">
      <c r="A9" s="4">
        <v>47</v>
      </c>
      <c r="B9" s="7"/>
      <c r="C9" s="7" t="s">
        <v>15</v>
      </c>
      <c r="D9" s="7" t="s">
        <v>58</v>
      </c>
      <c r="E9" s="7"/>
      <c r="F9" s="7"/>
      <c r="G9" s="7"/>
      <c r="H9" s="4" t="s">
        <v>17</v>
      </c>
      <c r="I9" s="21"/>
      <c r="J9" s="6"/>
      <c r="K9" s="22"/>
      <c r="L9" s="5">
        <f>J9*K9</f>
        <v>0</v>
      </c>
      <c r="M9" s="10">
        <v>8</v>
      </c>
      <c r="N9" s="15">
        <f t="shared" si="0"/>
        <v>0</v>
      </c>
      <c r="O9" s="6">
        <v>100</v>
      </c>
    </row>
    <row r="10" spans="1:15" ht="90" x14ac:dyDescent="0.25">
      <c r="A10" s="4">
        <v>48</v>
      </c>
      <c r="B10" s="7"/>
      <c r="C10" s="7" t="s">
        <v>15</v>
      </c>
      <c r="D10" s="7" t="s">
        <v>59</v>
      </c>
      <c r="E10" s="7"/>
      <c r="F10" s="7"/>
      <c r="G10" s="7"/>
      <c r="H10" s="4" t="s">
        <v>17</v>
      </c>
      <c r="I10" s="21"/>
      <c r="J10" s="6"/>
      <c r="K10" s="22"/>
      <c r="L10" s="5">
        <f>J10*K10</f>
        <v>0</v>
      </c>
      <c r="M10" s="10">
        <v>8</v>
      </c>
      <c r="N10" s="15">
        <f t="shared" si="0"/>
        <v>0</v>
      </c>
      <c r="O10" s="6">
        <v>320</v>
      </c>
    </row>
    <row r="11" spans="1:15" ht="90" x14ac:dyDescent="0.25">
      <c r="A11" s="4">
        <v>49</v>
      </c>
      <c r="B11" s="7"/>
      <c r="C11" s="7" t="s">
        <v>15</v>
      </c>
      <c r="D11" s="7" t="s">
        <v>60</v>
      </c>
      <c r="E11" s="7"/>
      <c r="F11" s="7"/>
      <c r="G11" s="7"/>
      <c r="H11" s="4" t="s">
        <v>17</v>
      </c>
      <c r="I11" s="21"/>
      <c r="J11" s="6"/>
      <c r="K11" s="22"/>
      <c r="L11" s="5">
        <f>J11*K11</f>
        <v>0</v>
      </c>
      <c r="M11" s="10">
        <v>8</v>
      </c>
      <c r="N11" s="15">
        <f t="shared" si="0"/>
        <v>0</v>
      </c>
      <c r="O11" s="6">
        <v>150</v>
      </c>
    </row>
    <row r="12" spans="1:15" x14ac:dyDescent="0.25">
      <c r="I12" t="s">
        <v>51</v>
      </c>
      <c r="J12" s="24"/>
      <c r="K12" s="5"/>
      <c r="L12" s="5">
        <f>SUM(L4:L11)</f>
        <v>0</v>
      </c>
      <c r="M12" s="11"/>
      <c r="N12" s="5">
        <f>SUM(N4:N11)</f>
        <v>0</v>
      </c>
    </row>
    <row r="14" spans="1:15" x14ac:dyDescent="0.25">
      <c r="B14" s="19" t="s">
        <v>70</v>
      </c>
    </row>
  </sheetData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3"/>
  <sheetViews>
    <sheetView tabSelected="1" zoomScale="70" zoomScaleNormal="70" workbookViewId="0">
      <selection activeCell="L4" sqref="L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  <col min="15" max="15" width="12.5703125" customWidth="1"/>
  </cols>
  <sheetData>
    <row r="1" spans="1:15" ht="18.75" x14ac:dyDescent="0.3">
      <c r="F1" s="1" t="s">
        <v>61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5" t="s">
        <v>14</v>
      </c>
      <c r="O2" s="17" t="s">
        <v>69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23">
        <v>10</v>
      </c>
      <c r="K3" s="3">
        <v>11</v>
      </c>
      <c r="L3" s="3">
        <v>12</v>
      </c>
      <c r="M3" s="9">
        <v>13</v>
      </c>
      <c r="N3" s="14">
        <v>14</v>
      </c>
      <c r="O3" s="26">
        <v>15</v>
      </c>
    </row>
    <row r="4" spans="1:15" ht="90" x14ac:dyDescent="0.25">
      <c r="A4" s="4">
        <v>50</v>
      </c>
      <c r="B4" s="7"/>
      <c r="C4" s="7" t="s">
        <v>15</v>
      </c>
      <c r="D4" s="7" t="s">
        <v>62</v>
      </c>
      <c r="E4" s="7"/>
      <c r="F4" s="7"/>
      <c r="G4" s="7"/>
      <c r="H4" s="4" t="s">
        <v>17</v>
      </c>
      <c r="I4" s="21"/>
      <c r="J4" s="6"/>
      <c r="K4" s="22"/>
      <c r="L4" s="5">
        <f>J4*K4</f>
        <v>0</v>
      </c>
      <c r="M4" s="10">
        <v>8</v>
      </c>
      <c r="N4" s="15">
        <f t="shared" ref="N4:N10" si="0">L4+ROUND(L4*M4/100,2)</f>
        <v>0</v>
      </c>
      <c r="O4" s="6">
        <v>400</v>
      </c>
    </row>
    <row r="5" spans="1:15" ht="90" x14ac:dyDescent="0.25">
      <c r="A5" s="4">
        <v>51</v>
      </c>
      <c r="B5" s="7"/>
      <c r="C5" s="7" t="s">
        <v>15</v>
      </c>
      <c r="D5" s="7" t="s">
        <v>63</v>
      </c>
      <c r="E5" s="7"/>
      <c r="F5" s="7"/>
      <c r="G5" s="7"/>
      <c r="H5" s="4" t="s">
        <v>17</v>
      </c>
      <c r="I5" s="21"/>
      <c r="J5" s="6"/>
      <c r="K5" s="22"/>
      <c r="L5" s="5">
        <f>J5*K5</f>
        <v>0</v>
      </c>
      <c r="M5" s="10">
        <v>8</v>
      </c>
      <c r="N5" s="15">
        <f t="shared" si="0"/>
        <v>0</v>
      </c>
      <c r="O5" s="6">
        <v>2350</v>
      </c>
    </row>
    <row r="6" spans="1:15" ht="90" x14ac:dyDescent="0.25">
      <c r="A6" s="4">
        <v>52</v>
      </c>
      <c r="B6" s="7"/>
      <c r="C6" s="7" t="s">
        <v>15</v>
      </c>
      <c r="D6" s="7" t="s">
        <v>64</v>
      </c>
      <c r="E6" s="7"/>
      <c r="F6" s="7"/>
      <c r="G6" s="7"/>
      <c r="H6" s="4" t="s">
        <v>17</v>
      </c>
      <c r="I6" s="21"/>
      <c r="J6" s="6"/>
      <c r="K6" s="22"/>
      <c r="L6" s="5">
        <f>J6*K6</f>
        <v>0</v>
      </c>
      <c r="M6" s="10">
        <v>8</v>
      </c>
      <c r="N6" s="15">
        <f t="shared" si="0"/>
        <v>0</v>
      </c>
      <c r="O6" s="6">
        <v>1900</v>
      </c>
    </row>
    <row r="7" spans="1:15" ht="90" x14ac:dyDescent="0.25">
      <c r="A7" s="4">
        <v>53</v>
      </c>
      <c r="B7" s="7"/>
      <c r="C7" s="7" t="s">
        <v>15</v>
      </c>
      <c r="D7" s="7" t="s">
        <v>65</v>
      </c>
      <c r="E7" s="7"/>
      <c r="F7" s="7"/>
      <c r="G7" s="7"/>
      <c r="H7" s="4" t="s">
        <v>17</v>
      </c>
      <c r="I7" s="21"/>
      <c r="J7" s="6"/>
      <c r="K7" s="22"/>
      <c r="L7" s="5">
        <f>J7*K7</f>
        <v>0</v>
      </c>
      <c r="M7" s="10">
        <v>8</v>
      </c>
      <c r="N7" s="15">
        <f t="shared" si="0"/>
        <v>0</v>
      </c>
      <c r="O7" s="6">
        <v>760</v>
      </c>
    </row>
    <row r="8" spans="1:15" ht="90" x14ac:dyDescent="0.25">
      <c r="A8" s="4">
        <v>54</v>
      </c>
      <c r="B8" s="7"/>
      <c r="C8" s="7" t="s">
        <v>15</v>
      </c>
      <c r="D8" s="7" t="s">
        <v>66</v>
      </c>
      <c r="E8" s="7"/>
      <c r="F8" s="7"/>
      <c r="G8" s="7"/>
      <c r="H8" s="4" t="s">
        <v>17</v>
      </c>
      <c r="I8" s="21"/>
      <c r="J8" s="6"/>
      <c r="K8" s="22"/>
      <c r="L8" s="5">
        <f>J8*K8</f>
        <v>0</v>
      </c>
      <c r="M8" s="10">
        <v>8</v>
      </c>
      <c r="N8" s="15">
        <f t="shared" si="0"/>
        <v>0</v>
      </c>
      <c r="O8" s="6">
        <v>575</v>
      </c>
    </row>
    <row r="9" spans="1:15" ht="90" x14ac:dyDescent="0.25">
      <c r="A9" s="4">
        <v>55</v>
      </c>
      <c r="B9" s="7"/>
      <c r="C9" s="7" t="s">
        <v>15</v>
      </c>
      <c r="D9" s="7" t="s">
        <v>67</v>
      </c>
      <c r="E9" s="7"/>
      <c r="F9" s="7"/>
      <c r="G9" s="7"/>
      <c r="H9" s="4" t="s">
        <v>17</v>
      </c>
      <c r="I9" s="21"/>
      <c r="J9" s="6"/>
      <c r="K9" s="22"/>
      <c r="L9" s="5">
        <f>J9*K9</f>
        <v>0</v>
      </c>
      <c r="M9" s="10">
        <v>8</v>
      </c>
      <c r="N9" s="15">
        <f t="shared" si="0"/>
        <v>0</v>
      </c>
      <c r="O9" s="6">
        <v>40</v>
      </c>
    </row>
    <row r="10" spans="1:15" ht="90" x14ac:dyDescent="0.25">
      <c r="A10" s="4">
        <v>56</v>
      </c>
      <c r="B10" s="7"/>
      <c r="C10" s="7" t="s">
        <v>15</v>
      </c>
      <c r="D10" s="7" t="s">
        <v>68</v>
      </c>
      <c r="E10" s="7"/>
      <c r="F10" s="7"/>
      <c r="G10" s="7"/>
      <c r="H10" s="4" t="s">
        <v>17</v>
      </c>
      <c r="I10" s="21"/>
      <c r="J10" s="6"/>
      <c r="K10" s="22"/>
      <c r="L10" s="5">
        <f>J10*K10</f>
        <v>0</v>
      </c>
      <c r="M10" s="10">
        <v>8</v>
      </c>
      <c r="N10" s="15">
        <f t="shared" si="0"/>
        <v>0</v>
      </c>
      <c r="O10" s="6">
        <v>820</v>
      </c>
    </row>
    <row r="11" spans="1:15" x14ac:dyDescent="0.25">
      <c r="I11" t="s">
        <v>51</v>
      </c>
      <c r="J11" s="24"/>
      <c r="K11" s="5"/>
      <c r="L11" s="5">
        <f>SUM(L4:L10)</f>
        <v>0</v>
      </c>
      <c r="M11" s="11"/>
      <c r="N11" s="5">
        <f>SUM(N4:N10)</f>
        <v>0</v>
      </c>
    </row>
    <row r="13" spans="1:15" x14ac:dyDescent="0.25">
      <c r="B13" s="19" t="s">
        <v>70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Pakiet I - Odczynniki i d</vt:lpstr>
      <vt:lpstr>(P2) Pakiet II - Szybie testy </vt:lpstr>
      <vt:lpstr>(P3) Pakiet III - Szybie testy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2026-07-29T06:45:04Z</dcterms:created>
  <dcterms:modified xsi:type="dcterms:W3CDTF">2026-07-29T07:04:43Z</dcterms:modified>
  <cp:category/>
</cp:coreProperties>
</file>