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Z:\Postępowania Kasia\Postepowania po 18 Pażdziernika\2026\USTAWA\106 PN 26 MATERIAŁY DLA BLOKU OP\(2)Dokumentacja postepowania opublikowana w portalu w dniu wszczęcia\"/>
    </mc:Choice>
  </mc:AlternateContent>
  <xr:revisionPtr revIDLastSave="0" documentId="13_ncr:1_{ED16117B-7475-47C2-9467-0963B188F49F}" xr6:coauthVersionLast="47" xr6:coauthVersionMax="47" xr10:uidLastSave="{00000000-0000-0000-0000-000000000000}"/>
  <bookViews>
    <workbookView xWindow="-120" yWindow="-120" windowWidth="29040" windowHeight="15720" xr2:uid="{00000000-000D-0000-FFFF-FFFF00000000}"/>
  </bookViews>
  <sheets>
    <sheet name="(P1) Akcesoria laparoskopowe d" sheetId="1" r:id="rId1"/>
  </sheets>
  <calcPr calcId="999999"/>
</workbook>
</file>

<file path=xl/calcChain.xml><?xml version="1.0" encoding="utf-8"?>
<calcChain xmlns="http://schemas.openxmlformats.org/spreadsheetml/2006/main">
  <c r="N21" i="1" l="1"/>
  <c r="L21" i="1"/>
  <c r="N20" i="1"/>
  <c r="L20" i="1"/>
  <c r="N19" i="1"/>
  <c r="L19" i="1"/>
  <c r="N18" i="1"/>
  <c r="L18" i="1"/>
  <c r="N17" i="1"/>
  <c r="L17" i="1"/>
  <c r="N16" i="1"/>
  <c r="L16" i="1"/>
  <c r="N15" i="1"/>
  <c r="L15" i="1"/>
  <c r="N14" i="1"/>
  <c r="L14" i="1"/>
  <c r="N13" i="1"/>
  <c r="L13" i="1"/>
  <c r="N12" i="1"/>
  <c r="L12" i="1"/>
  <c r="N11" i="1"/>
  <c r="L11" i="1"/>
  <c r="N10" i="1"/>
  <c r="L10" i="1"/>
  <c r="N9" i="1"/>
  <c r="L9" i="1"/>
  <c r="N8" i="1"/>
  <c r="L8" i="1"/>
  <c r="N7" i="1"/>
  <c r="L7" i="1"/>
  <c r="N6" i="1"/>
  <c r="L6" i="1"/>
  <c r="N5" i="1"/>
  <c r="L5" i="1"/>
  <c r="N4" i="1"/>
  <c r="L4" i="1"/>
</calcChain>
</file>

<file path=xl/sharedStrings.xml><?xml version="1.0" encoding="utf-8"?>
<sst xmlns="http://schemas.openxmlformats.org/spreadsheetml/2006/main" count="67" uniqueCount="35">
  <si>
    <t>(P1) Akcesoria laparoskopowe dla bloku operacyjnego</t>
  </si>
  <si>
    <t>LP.</t>
  </si>
  <si>
    <t>Nazwa wykonawcy</t>
  </si>
  <si>
    <t>Indeks produktu u zamawiającego</t>
  </si>
  <si>
    <t>Przedmiot zakupu</t>
  </si>
  <si>
    <t>Indeks produktu u dostawcy- 20 znaków</t>
  </si>
  <si>
    <t>Nazwa produktu u dostawcy - 120 znaków</t>
  </si>
  <si>
    <t>Nazwa producenta</t>
  </si>
  <si>
    <t>Zamawiana jednostka miary</t>
  </si>
  <si>
    <t>Oferowana wielkość opakowania</t>
  </si>
  <si>
    <t>Ilość zamawianych jednostek miary</t>
  </si>
  <si>
    <t>Cena jednostki miary netto [zł]</t>
  </si>
  <si>
    <t>Wartość netto [zł]</t>
  </si>
  <si>
    <t>VAT %</t>
  </si>
  <si>
    <t>Wartość brutto [zł]</t>
  </si>
  <si>
    <t>312_02_08 Zakup do magazynu AMMS medyczny 8%</t>
  </si>
  <si>
    <t>Klipsy polimerowe rozmiar XL 
(opcjonalnie dostępny rozmiar ML i 
L), zasobniki  
zawierające 6 szt., klipsów, 
wykonane z tworzywa obojętnego 
biologicznie nie  
ulegające bioresorbcji, konstrukcja 
zamyka umożliwiająca samoistne 
otwarcie  
klipsa bądź jego nożycowanie, 
dodatkowa taśma samoprzylepna na 
spodzie,  
zasobnika pozwalająca przykleić 
zasobnik do rękawicy lub obłożenia  
operacyjnego, produkt posiadający 
deklarację Zgodności z kwalifikacji 
IIb, dwie  
samoprzylepne naklejki ( metryczki), 
do umieszczenia w dokumentacji  
medycznej pacjenta, posiadające 
informacje o dacie ważności, nr serii 
i  
producencie, etykieta zasobnika z 
klipsami zawierająca informacje o  
producencie, rozmiarze klipsów, nr 
katalogowym, dacie ważności, znaku 
CE z  
numerem jednostki notyfikowanej, 
sterylne.</t>
  </si>
  <si>
    <t>sztuka</t>
  </si>
  <si>
    <t>Klipsy polimerowe II generacji, 
rozmiar L (opcjonalnie dostępny 
rozmiar ML i  
XL), zasobniki zawierające 6 klipsów, 
wykonane z tworzywa obojętnego  
biologicznie nie ulegającego 
bioresorpcji, klipsy z wewnętrzną 
górną i dolną  
płaszczyzną zaopatrzoną na całej 
długości ramienia klipsa w 
dwukierunkowy,  
naprzemienny układ zębów 
osadzonych w przeciwnych 
kierunkach o kącie  
podcięcia 45 stopni, taśma 
samoprzylepna na spodzie 
zasobnika pozwalająca  
przykleić zasobnik do rękawicy lub 
obłożenia operacyjnego, produkt  
posiadający Deklarację Zgodności w 
klasyfikacji IIb, do każdego 
zasobnika  
dołączone dwie samoprzylepne 
naklejki (nie papierowa część blistra) 
do  
umieszczenia w dokumentacji 
medycznej pacjenta, posiadające 
informacje o  
dacie ważności, numerze serii i 
producencie, sterylne</t>
  </si>
  <si>
    <t>Klipsy polimerowe rozmiar XXL, 
zasobniki zawierające 4 klipsy. 
Wewnętrzna 
górna i dolna płaszczyzna 
zaopatrzona na całej długości 
ramienia klipsa w  
dwukierunkowy, naprzemienny 
układ zębów osadzonych w 
przeciwnych  
kierunkach o kącie podcięcia 45 
stopni, klips o podwyższonej 
stabilności na  
naczyniu, produkt posiadający 
Deklarację Zgodności w klasyfikacji 
IIb, do  
każdego zasobnika dołączone 
samoprzylepne naklejki (nie 
papierowa część  
blistra) do umieszczenia w 
dokumentacji medycznej pacjenta, 
etykieta  
zewnętrzna zasobnika z klipsami 
zawierająca informację o produkcie, 
rozmiarze  
klipsów, nr katalogowym, dacie 
produkcji, dacie ważności, znaku CE, 
sterylne.</t>
  </si>
  <si>
    <t>Endoskopowy zestaw ssąco
płuczący, zestaw grawitacyjny, 
długość 32cm,  
średnica 5mm, sterowanie 
przyciskami z systemem 
niskooporowych  
trzyuszczelkowych zaworów, 
atraumatyczna zaoblona końcówka 
kaniuli  
zakończona otworami bocznymi, 
przyciski i zakończenia drenów w 
dwóch  
kolorach ułatwiających poprawną 
identyfikację linii ssącej i płuczącej, 
sterylny</t>
  </si>
  <si>
    <t>Ewakuator laparoskopowy 
pojemność 200ml i 400ml do 
wyboru przez  
Zamawiającego przy składaniu 
zamówienia, otwierany 
samoczynnie,  
przeźroczysty materiał 
wytrzymujący bardzo wysokie 
naprężenia i ciśnienia  
(napięcia o sile do 60N), ścianki 
worka nieprzepuszczalne dla płynów 
system  
Nitinol ze stopu niklowo
tytanowego z efektem pamięci, 
automatycznie  
utrzymujący woreczek otwarty bez 
dalszej manipulacji i bez blokowania 
trocara,  
tubus z 2 bocznymi uchwytami 
przeznaczony do trokara o średnicy 
10mm,  
długość tubusa 223mm, średnica 
wypychacza 8,5mm, długość 
250mm,</t>
  </si>
  <si>
    <t>Ewakuator laparoskopowy 
pojemność 800ml i 1200ml do 
wyboru przez  
Zamawiającego przy składaniu 
zamówienia, otwierany 
samoczynnie,  
przeźroczysty materiał 
wytrzymujący bardzo wysokie 
naprężenia i ciśnienia  
(napięcia o sile do 60N), ścianki 
worka nieprzepuszczalne dla płynów 
system  
Nitinol ze stopu niklowo
tytanowego z efektem pamięci, 
automatycznie  
utrzymujący woreczek otwarty bez 
dalszej manipulacji i bez blokowania 
trocara,  
tubus z 2 bocznymi uchwytami 
przeznaczony do trokara o średnicy 
10mm,  
długość tubusa 223mm, średnica 
wypychacza 8,5mm, długość 
250mm,  
kolorystyczne oznakowanie tubusa 
pozwalające na identyfikację 
pojemności  
woreczka, sterylny.</t>
  </si>
  <si>
    <t>Igła Verresa, długość 120mm, port 
do insuflacji z zaworem obrotowym 
360  
stopni, optyczny wskaźnik aktywacji 
igły, sterylna</t>
  </si>
  <si>
    <t>Igła Verresa, długość 150mm, port 
do insuflacji z zaworem obrotowym 
360  
stopni, optyczny wskaźnik aktywacji 
igły, sterylna.</t>
  </si>
  <si>
    <t>Sterylny retraktor ran chirurgicznych 
do operacji laparoskopowych i  
klasycznych, składajacy się z dwóch 
obręczy połączonych trwałym  
poliuretanem, umożliwiający 360º 
retrakcję. Retraktor składa się z 
dwóch  
obręczy o średnim stopniu 
twardości - zielona obręcz dystalna 
(do wnętrza  
rany) i biała obręcz proksymalna. 
Górna obręcz podwójna, ułatwiająca 
regulację  
stopnia retrakcji. Długość linii cięcia 
5 – 10cm, sterylny.</t>
  </si>
  <si>
    <t>Lejce naczyniowe, wykonane z 
medycznego silikonu, owalny 
kształt, kontrast w  
RTG, dostępny kolor czerwony, 
biały, niebieski i żółty, rozmiar 
2,4x1,2mm x  
40cm (opcjonalnie dostępne: 
1,5x1,0mm x 40cm,  
2,4x1,2mm x 75cm, 5,0x1,5mm x 
40cm), pakowane po 1 sztuce, 
sterylne</t>
  </si>
  <si>
    <t>Stapler skórny z 35 klipsami 
(dostępna wersja z ilością 15,25 i 55 
zszywek)  
wykonanych z metalu, rozmiar 
standardowy, sterylny.</t>
  </si>
  <si>
    <t>Ewakuator laparoskopowy 
pojemność 1500ml, otwierany 
samoczynnie,  
przeźroczysty materiał 
wytrzymujący bardzo wysokie 
naprężenia i ciśnienia  
(napięcia o sile do 60N), ścianki 
worka nieprzepuszczalne dla płynów 
system  
Nitinol ze stopu niklowo
tytanowego z efektem pamięci, 
automatycznie  
utrzymujący woreczek otwarty bez 
dalszej manipulacji i bez blokowania 
trocara,  
tubus z 2 bocznymi uchwytami 
przeznaczony do trokara o średnicy 
10mm, 
długość tubusa 223mm, średnica 
wypychacza 8,5mm, długość 
250mm, 
kolorystyczne oznakowanie tubusa 
pozwalające na identyfikację 
pojemności  
woreczka, sterylny</t>
  </si>
  <si>
    <t>Wkład jednorazowy o pojemności 1000ml, 2000ml lub 3000ml (do wyboru przez 
Zamawiającego) – wkład wyposażony w zdejmowalny łącznik schodkowy o 
średnicy wewnętrznej 7,2mm i kącie załamania 90 stopni, port na wkładzie o 
średnicy wewnętrznej 12mm (do odsysania dużych objętości). 
Uszczelniany automatycznie po uruchomieniu ssania bez konieczności wciskania 
wkładu na kanister, wymiana wkładu bez odłączania drenu łączącego kanister ze 
źródłem ssania, wyposażony w uchwyt do wygodnego demontażu, posiadający 
filtr przeciwbakteryjny i zastawkę hydrofobową zabezpieczającą źródło ssania 
przed zalaniem, pokrywa wyposażona w port dostępowy o średnicy wewnętrznej 
25mm do pobrania próbek wydzieliny do badań lub wsypywania proszku 
żelującego, wkłady wykonane z trwałych i lekkich materiałów obniżających koszty 
utylizacji o masie dla pojemności 1L -50gram, 2L -60gram i 3L – 67gram, 
opakowanie zbiorcze wyposażone w dwa dyspensery umieszczone na górnej i 
bocznej stronie służące do wygodnego i higienicznego pobierania wkładów z 
opakowania, data produkcji umieszczona na każdym wkładzie, data ważności 
umieszczona 
na opakowaniu zbiorczym</t>
  </si>
  <si>
    <t>Zestaw do odsysania - złożony z wkładu workowego 1000ml, 2000 ml lub 3000ml 
(do wyboru przez Zamawiającego), drenu łączącego o średnicy wewnętrznej 
5,8mm i długości 1,8m z końcówkami żeńska -żeńska, wkład wyposażony w 
zdejmowalny łącznik schodkowy o średnicy wewnętrznej 7,2mm i kącie załamania 
90 stopni, port na wkładzie o średnicy wewnętrznej 12mm (do odsysania dużych 
objętości). 
Uszczelniany automatycznie po uruchomieniu ssania bez konieczności wciskania 
wkładu na kanister, wymiana wkładu bez odłączania drenu łączącego kanister ze 
źródłem ssania, wyposażony w uchwyt do wygodnego demontażu, posiadający 
filtr przeciwbakteryjny i zastawkę hydrofobową zabezpieczającą źródło ssania 
przed zalaniem, pokrywa wyposażona w port dostępowy o średnicy wewnętrznej 
25mm do pobrania próbek wydzieliny do badań lub wsypywania proszku 
żelującego, w komplecie zintegrowana z pokrywą zatyczka do zamknięcia portu 
po zakończeniu ssania, zestaw składający się z wkładu i drenu pochodzący od 
jednego producenta w celu zapewnienia kompatybilności, jeden numer 
katalogowy dla zestawu.</t>
  </si>
  <si>
    <t>Proszek żelujący w saszetkach samorozpuszczalnych 25g, eliminujący konieczność 
transportowania w stanie ciekłym płynów np.krew, wydzielina, oraz zapobiega 
minimalizacji ryzyka zakażeń wynikającego z bezpośredniego kontaktu 
pracowników służby zdrowia z potencjalnie zakaźnymi płynami.</t>
  </si>
  <si>
    <t>Stapler skórny z 35 klipsami (dostępna wersja z ilością 15,25 i 55 zszywek) 
wykonanych z metalu, rozmiar standardowy, sterylny</t>
  </si>
  <si>
    <t>Zestaw trocarów laparoskopowych składający się z : trokar 10 mm typ bezpieczny 
liniowy z mechanizmem aktywującym ostrze i wskaźnikiem aktywacji, kaniula 
żłobkowana przeźroczysta o średnicy 10 mm bez portu do insuflacji, kaniula 
żłobkowana przeźroczysta o średnicy10 mm z portem do insuflacji, redukcja do 
kaniul 5/10 mm, trokar 5 mm typ piramidalny rozpychający, kaniula żłobkowana 
przeźroczysta 5 mm bez portu do insuflacji, kaniula żłobkowana 5 mm z portem 
do insuflacji, igła Verresa z kranikiem, woreczek ekstrakcyjny ze ściągaczem, dwa 
zasobniki (po 6 sztuk) klipsów tytanowych w rozmiarze M/L, opakowanie blister 
pack, sterylny</t>
  </si>
  <si>
    <t>Razem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</si>
</sst>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3" x14ac:knownFonts="1">
    <font>
      <sz val="11"/>
      <color rgb="FF000000"/>
      <name val="Calibri"/>
    </font>
    <font>
      <b/>
      <sz val="14"/>
      <color rgb="FF000000"/>
      <name val="Calibri"/>
    </font>
    <font>
      <b/>
      <sz val="11"/>
      <color rgb="FF000000"/>
      <name val="Calibri"/>
    </font>
  </fonts>
  <fills count="3">
    <fill>
      <patternFill patternType="none"/>
    </fill>
    <fill>
      <patternFill patternType="gray125"/>
    </fill>
    <fill>
      <patternFill patternType="solid">
        <fgColor rgb="FFDDD9C4"/>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centerContinuous"/>
    </xf>
    <xf numFmtId="0" fontId="2" fillId="2" borderId="1" xfId="0" applyFont="1" applyFill="1" applyBorder="1" applyAlignment="1">
      <alignment horizontal="centerContinuous" wrapText="1"/>
    </xf>
    <xf numFmtId="0" fontId="0" fillId="0" borderId="1" xfId="0" applyBorder="1" applyAlignment="1">
      <alignment horizontal="centerContinuous"/>
    </xf>
    <xf numFmtId="0" fontId="0" fillId="0" borderId="1" xfId="0" applyBorder="1" applyAlignment="1" applyProtection="1">
      <alignment horizontal="center"/>
      <protection locked="0"/>
    </xf>
    <xf numFmtId="164" fontId="0" fillId="0" borderId="1" xfId="0" applyNumberFormat="1" applyBorder="1" applyAlignment="1">
      <alignment horizontal="center"/>
    </xf>
    <xf numFmtId="164" fontId="0" fillId="0" borderId="1" xfId="0" applyNumberFormat="1" applyBorder="1" applyAlignment="1" applyProtection="1">
      <alignment horizontal="center"/>
      <protection locked="0"/>
    </xf>
    <xf numFmtId="0" fontId="0" fillId="0" borderId="1" xfId="0" applyBorder="1" applyAlignment="1" applyProtection="1">
      <alignment horizontal="left" vertical="top" wrapText="1"/>
      <protection locked="0"/>
    </xf>
    <xf numFmtId="1" fontId="2" fillId="2" borderId="1" xfId="0" applyNumberFormat="1" applyFont="1" applyFill="1" applyBorder="1" applyAlignment="1">
      <alignment horizontal="centerContinuous" wrapText="1"/>
    </xf>
    <xf numFmtId="1" fontId="0" fillId="0" borderId="1" xfId="0" applyNumberFormat="1" applyBorder="1" applyAlignment="1">
      <alignment horizontal="centerContinuous"/>
    </xf>
    <xf numFmtId="1" fontId="0" fillId="0" borderId="1" xfId="0" applyNumberFormat="1" applyBorder="1" applyAlignment="1" applyProtection="1">
      <alignment horizontal="center"/>
      <protection locked="0"/>
    </xf>
    <xf numFmtId="1" fontId="0" fillId="0" borderId="1" xfId="0" applyNumberFormat="1" applyBorder="1" applyAlignment="1">
      <alignment horizontal="center"/>
    </xf>
    <xf numFmtId="1" fontId="0" fillId="0" borderId="0" xfId="0" applyNumberForma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1"/>
  <sheetViews>
    <sheetView tabSelected="1" topLeftCell="A19" workbookViewId="0">
      <selection activeCell="D16" sqref="D16"/>
    </sheetView>
  </sheetViews>
  <sheetFormatPr defaultRowHeight="15" x14ac:dyDescent="0.25"/>
  <cols>
    <col min="1" max="1" width="4.42578125" customWidth="1"/>
    <col min="2" max="2" width="15.7109375" customWidth="1"/>
    <col min="3" max="3" width="13.42578125" customWidth="1"/>
    <col min="4" max="4" width="70.1406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0</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409.5" x14ac:dyDescent="0.25">
      <c r="A4" s="4">
        <v>1</v>
      </c>
      <c r="B4" s="7"/>
      <c r="C4" s="7" t="s">
        <v>15</v>
      </c>
      <c r="D4" s="7" t="s">
        <v>16</v>
      </c>
      <c r="E4" s="7"/>
      <c r="F4" s="7"/>
      <c r="G4" s="7"/>
      <c r="H4" s="4" t="s">
        <v>17</v>
      </c>
      <c r="I4" s="4"/>
      <c r="J4" s="6">
        <v>20</v>
      </c>
      <c r="K4" s="6"/>
      <c r="L4" s="5">
        <f t="shared" ref="L4:L20" si="0">J4*K4</f>
        <v>0</v>
      </c>
      <c r="M4" s="10">
        <v>8</v>
      </c>
      <c r="N4" s="5">
        <f t="shared" ref="N4:N20" si="1">L4+ROUND(L4*M4/100,2)</f>
        <v>0</v>
      </c>
    </row>
    <row r="5" spans="1:14" ht="409.5" x14ac:dyDescent="0.25">
      <c r="A5" s="4">
        <v>2</v>
      </c>
      <c r="B5" s="7"/>
      <c r="C5" s="7" t="s">
        <v>15</v>
      </c>
      <c r="D5" s="7" t="s">
        <v>18</v>
      </c>
      <c r="E5" s="7"/>
      <c r="F5" s="7"/>
      <c r="G5" s="7"/>
      <c r="H5" s="4" t="s">
        <v>17</v>
      </c>
      <c r="I5" s="4"/>
      <c r="J5" s="6">
        <v>20</v>
      </c>
      <c r="K5" s="6"/>
      <c r="L5" s="5">
        <f t="shared" si="0"/>
        <v>0</v>
      </c>
      <c r="M5" s="10">
        <v>8</v>
      </c>
      <c r="N5" s="5">
        <f t="shared" si="1"/>
        <v>0</v>
      </c>
    </row>
    <row r="6" spans="1:14" ht="405" x14ac:dyDescent="0.25">
      <c r="A6" s="4">
        <v>3</v>
      </c>
      <c r="B6" s="7"/>
      <c r="C6" s="7" t="s">
        <v>15</v>
      </c>
      <c r="D6" s="7" t="s">
        <v>19</v>
      </c>
      <c r="E6" s="7"/>
      <c r="F6" s="7"/>
      <c r="G6" s="7"/>
      <c r="H6" s="4" t="s">
        <v>17</v>
      </c>
      <c r="I6" s="4"/>
      <c r="J6" s="6">
        <v>8</v>
      </c>
      <c r="K6" s="6"/>
      <c r="L6" s="5">
        <f t="shared" si="0"/>
        <v>0</v>
      </c>
      <c r="M6" s="10">
        <v>8</v>
      </c>
      <c r="N6" s="5">
        <f t="shared" si="1"/>
        <v>0</v>
      </c>
    </row>
    <row r="7" spans="1:14" ht="225" x14ac:dyDescent="0.25">
      <c r="A7" s="4">
        <v>4</v>
      </c>
      <c r="B7" s="7"/>
      <c r="C7" s="7" t="s">
        <v>15</v>
      </c>
      <c r="D7" s="7" t="s">
        <v>20</v>
      </c>
      <c r="E7" s="7"/>
      <c r="F7" s="7"/>
      <c r="G7" s="7"/>
      <c r="H7" s="4" t="s">
        <v>17</v>
      </c>
      <c r="I7" s="4"/>
      <c r="J7" s="6">
        <v>10</v>
      </c>
      <c r="K7" s="6"/>
      <c r="L7" s="5">
        <f t="shared" si="0"/>
        <v>0</v>
      </c>
      <c r="M7" s="10">
        <v>8</v>
      </c>
      <c r="N7" s="5">
        <f t="shared" si="1"/>
        <v>0</v>
      </c>
    </row>
    <row r="8" spans="1:14" ht="360" x14ac:dyDescent="0.25">
      <c r="A8" s="4">
        <v>5</v>
      </c>
      <c r="B8" s="7"/>
      <c r="C8" s="7" t="s">
        <v>15</v>
      </c>
      <c r="D8" s="7" t="s">
        <v>21</v>
      </c>
      <c r="E8" s="7"/>
      <c r="F8" s="7"/>
      <c r="G8" s="7"/>
      <c r="H8" s="4" t="s">
        <v>17</v>
      </c>
      <c r="I8" s="4"/>
      <c r="J8" s="6">
        <v>50</v>
      </c>
      <c r="K8" s="6"/>
      <c r="L8" s="5">
        <f t="shared" si="0"/>
        <v>0</v>
      </c>
      <c r="M8" s="10">
        <v>8</v>
      </c>
      <c r="N8" s="5">
        <f t="shared" si="1"/>
        <v>0</v>
      </c>
    </row>
    <row r="9" spans="1:14" ht="409.5" x14ac:dyDescent="0.25">
      <c r="A9" s="4">
        <v>6</v>
      </c>
      <c r="B9" s="7"/>
      <c r="C9" s="7" t="s">
        <v>15</v>
      </c>
      <c r="D9" s="7" t="s">
        <v>22</v>
      </c>
      <c r="E9" s="7"/>
      <c r="F9" s="7"/>
      <c r="G9" s="7"/>
      <c r="H9" s="4" t="s">
        <v>17</v>
      </c>
      <c r="I9" s="4"/>
      <c r="J9" s="6">
        <v>15</v>
      </c>
      <c r="K9" s="6"/>
      <c r="L9" s="5">
        <f t="shared" si="0"/>
        <v>0</v>
      </c>
      <c r="M9" s="10">
        <v>8</v>
      </c>
      <c r="N9" s="5">
        <f t="shared" si="1"/>
        <v>0</v>
      </c>
    </row>
    <row r="10" spans="1:14" ht="75" x14ac:dyDescent="0.25">
      <c r="A10" s="4">
        <v>7</v>
      </c>
      <c r="B10" s="7"/>
      <c r="C10" s="7" t="s">
        <v>15</v>
      </c>
      <c r="D10" s="7" t="s">
        <v>23</v>
      </c>
      <c r="E10" s="7"/>
      <c r="F10" s="7"/>
      <c r="G10" s="7"/>
      <c r="H10" s="4" t="s">
        <v>17</v>
      </c>
      <c r="I10" s="4"/>
      <c r="J10" s="6">
        <v>10</v>
      </c>
      <c r="K10" s="6"/>
      <c r="L10" s="5">
        <f t="shared" si="0"/>
        <v>0</v>
      </c>
      <c r="M10" s="10">
        <v>8</v>
      </c>
      <c r="N10" s="5">
        <f t="shared" si="1"/>
        <v>0</v>
      </c>
    </row>
    <row r="11" spans="1:14" ht="75" x14ac:dyDescent="0.25">
      <c r="A11" s="4">
        <v>8</v>
      </c>
      <c r="B11" s="7"/>
      <c r="C11" s="7" t="s">
        <v>15</v>
      </c>
      <c r="D11" s="7" t="s">
        <v>24</v>
      </c>
      <c r="E11" s="7"/>
      <c r="F11" s="7"/>
      <c r="G11" s="7"/>
      <c r="H11" s="4" t="s">
        <v>17</v>
      </c>
      <c r="I11" s="4"/>
      <c r="J11" s="6">
        <v>10</v>
      </c>
      <c r="K11" s="6"/>
      <c r="L11" s="5">
        <f t="shared" si="0"/>
        <v>0</v>
      </c>
      <c r="M11" s="10">
        <v>8</v>
      </c>
      <c r="N11" s="5">
        <f t="shared" si="1"/>
        <v>0</v>
      </c>
    </row>
    <row r="12" spans="1:14" ht="225" x14ac:dyDescent="0.25">
      <c r="A12" s="4">
        <v>9</v>
      </c>
      <c r="B12" s="7"/>
      <c r="C12" s="7" t="s">
        <v>15</v>
      </c>
      <c r="D12" s="7" t="s">
        <v>25</v>
      </c>
      <c r="E12" s="7"/>
      <c r="F12" s="7"/>
      <c r="G12" s="7"/>
      <c r="H12" s="4" t="s">
        <v>17</v>
      </c>
      <c r="I12" s="4"/>
      <c r="J12" s="6">
        <v>6</v>
      </c>
      <c r="K12" s="6"/>
      <c r="L12" s="5">
        <f t="shared" si="0"/>
        <v>0</v>
      </c>
      <c r="M12" s="10">
        <v>8</v>
      </c>
      <c r="N12" s="5">
        <f t="shared" si="1"/>
        <v>0</v>
      </c>
    </row>
    <row r="13" spans="1:14" ht="165" x14ac:dyDescent="0.25">
      <c r="A13" s="4">
        <v>10</v>
      </c>
      <c r="B13" s="7"/>
      <c r="C13" s="7" t="s">
        <v>15</v>
      </c>
      <c r="D13" s="7" t="s">
        <v>26</v>
      </c>
      <c r="E13" s="7"/>
      <c r="F13" s="7"/>
      <c r="G13" s="7"/>
      <c r="H13" s="4" t="s">
        <v>17</v>
      </c>
      <c r="I13" s="4"/>
      <c r="J13" s="6">
        <v>20</v>
      </c>
      <c r="K13" s="6"/>
      <c r="L13" s="5">
        <f t="shared" si="0"/>
        <v>0</v>
      </c>
      <c r="M13" s="10">
        <v>8</v>
      </c>
      <c r="N13" s="5">
        <f t="shared" si="1"/>
        <v>0</v>
      </c>
    </row>
    <row r="14" spans="1:14" ht="75" x14ac:dyDescent="0.25">
      <c r="A14" s="4">
        <v>11</v>
      </c>
      <c r="B14" s="7"/>
      <c r="C14" s="7" t="s">
        <v>15</v>
      </c>
      <c r="D14" s="7" t="s">
        <v>27</v>
      </c>
      <c r="E14" s="7"/>
      <c r="F14" s="7"/>
      <c r="G14" s="7"/>
      <c r="H14" s="4" t="s">
        <v>17</v>
      </c>
      <c r="I14" s="4"/>
      <c r="J14" s="6">
        <v>50</v>
      </c>
      <c r="K14" s="6"/>
      <c r="L14" s="5">
        <f t="shared" si="0"/>
        <v>0</v>
      </c>
      <c r="M14" s="10">
        <v>8</v>
      </c>
      <c r="N14" s="5">
        <f t="shared" si="1"/>
        <v>0</v>
      </c>
    </row>
    <row r="15" spans="1:14" ht="375" x14ac:dyDescent="0.25">
      <c r="A15" s="4">
        <v>12</v>
      </c>
      <c r="B15" s="7"/>
      <c r="C15" s="7" t="s">
        <v>15</v>
      </c>
      <c r="D15" s="7" t="s">
        <v>28</v>
      </c>
      <c r="E15" s="7"/>
      <c r="F15" s="7"/>
      <c r="G15" s="7"/>
      <c r="H15" s="4" t="s">
        <v>17</v>
      </c>
      <c r="I15" s="4"/>
      <c r="J15" s="6">
        <v>5</v>
      </c>
      <c r="K15" s="6"/>
      <c r="L15" s="5">
        <f t="shared" si="0"/>
        <v>0</v>
      </c>
      <c r="M15" s="10">
        <v>8</v>
      </c>
      <c r="N15" s="5">
        <f t="shared" si="1"/>
        <v>0</v>
      </c>
    </row>
    <row r="16" spans="1:14" ht="409.5" x14ac:dyDescent="0.25">
      <c r="A16" s="4">
        <v>13</v>
      </c>
      <c r="B16" s="7"/>
      <c r="C16" s="7" t="s">
        <v>15</v>
      </c>
      <c r="D16" s="7" t="s">
        <v>29</v>
      </c>
      <c r="E16" s="7"/>
      <c r="F16" s="7"/>
      <c r="G16" s="7"/>
      <c r="H16" s="4" t="s">
        <v>17</v>
      </c>
      <c r="I16" s="4"/>
      <c r="J16" s="6">
        <v>10000</v>
      </c>
      <c r="K16" s="6"/>
      <c r="L16" s="5">
        <f t="shared" si="0"/>
        <v>0</v>
      </c>
      <c r="M16" s="10">
        <v>8</v>
      </c>
      <c r="N16" s="5">
        <f t="shared" si="1"/>
        <v>0</v>
      </c>
    </row>
    <row r="17" spans="1:14" ht="409.5" x14ac:dyDescent="0.25">
      <c r="A17" s="4">
        <v>14</v>
      </c>
      <c r="B17" s="7"/>
      <c r="C17" s="7" t="s">
        <v>15</v>
      </c>
      <c r="D17" s="7" t="s">
        <v>30</v>
      </c>
      <c r="E17" s="7"/>
      <c r="F17" s="7"/>
      <c r="G17" s="7"/>
      <c r="H17" s="4" t="s">
        <v>17</v>
      </c>
      <c r="I17" s="4"/>
      <c r="J17" s="6">
        <v>3500</v>
      </c>
      <c r="K17" s="6"/>
      <c r="L17" s="5">
        <f t="shared" si="0"/>
        <v>0</v>
      </c>
      <c r="M17" s="10">
        <v>8</v>
      </c>
      <c r="N17" s="5">
        <f t="shared" si="1"/>
        <v>0</v>
      </c>
    </row>
    <row r="18" spans="1:14" ht="105" x14ac:dyDescent="0.25">
      <c r="A18" s="4">
        <v>15</v>
      </c>
      <c r="B18" s="7"/>
      <c r="C18" s="7" t="s">
        <v>15</v>
      </c>
      <c r="D18" s="7" t="s">
        <v>31</v>
      </c>
      <c r="E18" s="7"/>
      <c r="F18" s="7"/>
      <c r="G18" s="7"/>
      <c r="H18" s="4" t="s">
        <v>17</v>
      </c>
      <c r="I18" s="4"/>
      <c r="J18" s="6">
        <v>2400</v>
      </c>
      <c r="K18" s="6"/>
      <c r="L18" s="5">
        <f t="shared" si="0"/>
        <v>0</v>
      </c>
      <c r="M18" s="10">
        <v>8</v>
      </c>
      <c r="N18" s="5">
        <f t="shared" si="1"/>
        <v>0</v>
      </c>
    </row>
    <row r="19" spans="1:14" ht="75" x14ac:dyDescent="0.25">
      <c r="A19" s="4">
        <v>16</v>
      </c>
      <c r="B19" s="7"/>
      <c r="C19" s="7" t="s">
        <v>15</v>
      </c>
      <c r="D19" s="7" t="s">
        <v>32</v>
      </c>
      <c r="E19" s="7"/>
      <c r="F19" s="7"/>
      <c r="G19" s="7"/>
      <c r="H19" s="4" t="s">
        <v>17</v>
      </c>
      <c r="I19" s="4"/>
      <c r="J19" s="6">
        <v>70</v>
      </c>
      <c r="K19" s="6"/>
      <c r="L19" s="5">
        <f t="shared" si="0"/>
        <v>0</v>
      </c>
      <c r="M19" s="10">
        <v>8</v>
      </c>
      <c r="N19" s="5">
        <f t="shared" si="1"/>
        <v>0</v>
      </c>
    </row>
    <row r="20" spans="1:14" ht="255" x14ac:dyDescent="0.25">
      <c r="A20" s="4">
        <v>17</v>
      </c>
      <c r="B20" s="7"/>
      <c r="C20" s="7" t="s">
        <v>15</v>
      </c>
      <c r="D20" s="7" t="s">
        <v>33</v>
      </c>
      <c r="E20" s="7"/>
      <c r="F20" s="7"/>
      <c r="G20" s="7"/>
      <c r="H20" s="4" t="s">
        <v>17</v>
      </c>
      <c r="I20" s="4"/>
      <c r="J20" s="6">
        <v>150</v>
      </c>
      <c r="K20" s="6"/>
      <c r="L20" s="5">
        <f t="shared" si="0"/>
        <v>0</v>
      </c>
      <c r="M20" s="10">
        <v>8</v>
      </c>
      <c r="N20" s="5">
        <f t="shared" si="1"/>
        <v>0</v>
      </c>
    </row>
    <row r="21" spans="1:14" x14ac:dyDescent="0.25">
      <c r="I21" t="s">
        <v>34</v>
      </c>
      <c r="J21" s="5"/>
      <c r="K21" s="5"/>
      <c r="L21" s="5">
        <f>SUM(L4:L20)</f>
        <v>0</v>
      </c>
      <c r="M21" s="11"/>
      <c r="N21" s="5">
        <f>SUM(N4:N20)</f>
        <v>0</v>
      </c>
    </row>
  </sheetData>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(P1) Akcesoria laparoskopowe 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Katarzyna Jakimiec</cp:lastModifiedBy>
  <dcterms:created xsi:type="dcterms:W3CDTF">2026-10-14T09:29:57Z</dcterms:created>
  <dcterms:modified xsi:type="dcterms:W3CDTF">2026-10-14T09:32:12Z</dcterms:modified>
  <cp:category/>
</cp:coreProperties>
</file>