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192.168.10.33\Postępowania ZP\Postępowania Paulina\2026\Ustawa\107 Sprzęt medyczny jednorazowy\(2)Dokumentacja postepowania opublikowana w portalu w dniu wszczęcia\"/>
    </mc:Choice>
  </mc:AlternateContent>
  <xr:revisionPtr revIDLastSave="0" documentId="8_{264E2F83-ACAD-47EA-8B71-6BF396B30B2B}" xr6:coauthVersionLast="47" xr6:coauthVersionMax="47" xr10:uidLastSave="{00000000-0000-0000-0000-000000000000}"/>
  <bookViews>
    <workbookView xWindow="-120" yWindow="-120" windowWidth="29040" windowHeight="15720" xr2:uid="{00000000-000D-0000-FFFF-FFFF00000000}"/>
  </bookViews>
  <sheets>
    <sheet name="(P1) mata chłonna" sheetId="1" r:id="rId1"/>
    <sheet name="(P2) prześcieradło medyczne je" sheetId="2" r:id="rId2"/>
    <sheet name="(P3) higiena jamy ustnej" sheetId="3" r:id="rId3"/>
    <sheet name="(P4) drenaże chirurgiczne i dr" sheetId="4" r:id="rId4"/>
    <sheet name="(P5) butelki do odsysania ran" sheetId="5" r:id="rId5"/>
    <sheet name="(P6) sterylne pokrowce na kame" sheetId="6" r:id="rId6"/>
    <sheet name="(P7) zamknięty system do pobie" sheetId="7" r:id="rId7"/>
    <sheet name="(P8) wzierniki ginekologiczne" sheetId="8" r:id="rId8"/>
    <sheet name="(P9) czepek medyczny typu bere" sheetId="9" r:id="rId9"/>
    <sheet name="(P10) paski do glukometrów i g" sheetId="10" r:id="rId10"/>
  </sheets>
  <calcPr calcId="999999"/>
</workbook>
</file>

<file path=xl/calcChain.xml><?xml version="1.0" encoding="utf-8"?>
<calcChain xmlns="http://schemas.openxmlformats.org/spreadsheetml/2006/main">
  <c r="N5" i="10" l="1"/>
  <c r="L5" i="10"/>
  <c r="N4" i="10"/>
  <c r="L4" i="10"/>
  <c r="N5" i="9"/>
  <c r="L5" i="9"/>
  <c r="N4" i="9"/>
  <c r="L4" i="9"/>
  <c r="N5" i="8"/>
  <c r="L5" i="8"/>
  <c r="N4" i="8"/>
  <c r="L4" i="8"/>
  <c r="N6" i="7"/>
  <c r="L6" i="7"/>
  <c r="N5" i="7"/>
  <c r="L5" i="7"/>
  <c r="N4" i="7"/>
  <c r="L4" i="7"/>
  <c r="N5" i="6"/>
  <c r="L5" i="6"/>
  <c r="N4" i="6"/>
  <c r="L4" i="6"/>
  <c r="N6" i="5"/>
  <c r="L6" i="5"/>
  <c r="N5" i="5"/>
  <c r="L5" i="5"/>
  <c r="N4" i="5"/>
  <c r="L4" i="5"/>
  <c r="N9" i="4"/>
  <c r="L9" i="4"/>
  <c r="N8" i="4"/>
  <c r="L8" i="4"/>
  <c r="N7" i="4"/>
  <c r="L7" i="4"/>
  <c r="N6" i="4"/>
  <c r="L6" i="4"/>
  <c r="N5" i="4"/>
  <c r="L5" i="4"/>
  <c r="N4" i="4"/>
  <c r="L4" i="4"/>
  <c r="N6" i="3"/>
  <c r="L6" i="3"/>
  <c r="N5" i="3"/>
  <c r="L5" i="3"/>
  <c r="N4" i="3"/>
  <c r="L4" i="3"/>
  <c r="N5" i="2"/>
  <c r="L5" i="2"/>
  <c r="N4" i="2"/>
  <c r="L4" i="2"/>
  <c r="N5" i="1"/>
  <c r="L5" i="1"/>
  <c r="N4" i="1"/>
  <c r="L4" i="1"/>
</calcChain>
</file>

<file path=xl/sharedStrings.xml><?xml version="1.0" encoding="utf-8"?>
<sst xmlns="http://schemas.openxmlformats.org/spreadsheetml/2006/main" count="211" uniqueCount="44">
  <si>
    <t>(P1) mata chłonna</t>
  </si>
  <si>
    <t>LP.</t>
  </si>
  <si>
    <t>Nazwa wykonawcy</t>
  </si>
  <si>
    <t>Indeks produktu u zamawiającego</t>
  </si>
  <si>
    <t>Przedmiot zakupu</t>
  </si>
  <si>
    <t>Indeks produktu u dostawcy- 20 znaków</t>
  </si>
  <si>
    <t>Nazwa produktu u dostawcy - 120 znaków</t>
  </si>
  <si>
    <t>Nazwa producenta</t>
  </si>
  <si>
    <t>Zamawiana jednostka miary</t>
  </si>
  <si>
    <t>Oferowana wielkość opakowania</t>
  </si>
  <si>
    <t>Ilość zamawianych jednostek miary</t>
  </si>
  <si>
    <t>Cena jednostki miary netto [zł]</t>
  </si>
  <si>
    <t>Wartość netto [zł]</t>
  </si>
  <si>
    <t>VAT %</t>
  </si>
  <si>
    <t>Wartość brutto [zł]</t>
  </si>
  <si>
    <t>312_02_08 Zakup do magazynu AMMS medyczny 8%</t>
  </si>
  <si>
    <t>Mata wysokochłonna w rolce, rozmiar 90 cm szerokości, 50 m długości do przycięcia wg potrzeb, wykonana z włókniny, absorpcja maty 4,3 l/m2,
górna powierzchnia przepuszczalna dla płynów, dolna powierzchnia antypoślizgowa, nieprzepuszczalna dla płynów, brzegi niestrzępiące, łatwa do usunięcia po użyciu.</t>
  </si>
  <si>
    <t>sztuka</t>
  </si>
  <si>
    <t>Razem</t>
  </si>
  <si>
    <t>(P2) prześcieradło medyczne jednorazowe</t>
  </si>
  <si>
    <t>prześcieradło medyczne jednorazowe, wykonane z włókniny jednowarstwowej włókniny PP o gramaturze 25g/m2 w rozmiarze 120cmx210cm</t>
  </si>
  <si>
    <t>(P3) higiena jamy ustnej</t>
  </si>
  <si>
    <t>Jednorazowego użytku, sterylny zestaw do higieny jamy ustnej. W skład zestawu wchodzi
rękojeść z wbudowaną regulacją siły ssania, jedna szczoteczka do mycia zębów z funkcją odsysania
oraz trzy gąbki z funkcją odsysania do mycia jamy ustnej. Rękojeść kompatybilna (końcówka
rączki zaopatrzona w krótki dren) z łącznikiem schodkowym na drenach połączeniowych z pozycji
nr 2.</t>
  </si>
  <si>
    <t>Dreny do zamkniętych systemów do odsysania. Sterylny, kompletny zestaw drenów
przeznaczony do stosowania z zamkniętymi systemami do odsysania oraz akcesoriami do higieny
jamy ustnej. W skład zestawu wchodzi łącznik "Y" ; do podłączenia pojemnika na wydzielinę, 2
dreny z zaciskami umożliwiające niezależne połączenie z zamkniętym systemem do odsysania oraz
standardowym cewnikiem do odsysania z jamy ustnej (końcówka drenu zaopatrzona w łącznik
prosty, schodkowy z zatyczką, umożliwiająca regulację siły odsysania w systemie otwartym).
Możliwość stosowania do 72 godz. (potwierdzone oświadczeniem producenta). Długość drenów
min. 2 metry, średnica drenów 25Ch.</t>
  </si>
  <si>
    <t>(P4) drenaże chirurgiczne i dreny do odsysania</t>
  </si>
  <si>
    <t>"Wkład jednorazowy o pojemności 1000ml, 2000ml lub 3000ml (do wyboru przez Zamawiającego) – wkład wyposażony w zdejmowalny łącznik schodkowy o średnicy wewnętrznej 7,2mm i kącie załamania 90 stopni, port na wkładzie o średnicy wewnętrznej 12mm (do odsysania dużych objętości).
Uszczelniany automatycznie po uruchomieniu ssania bez konieczności wciskania wkładu na kanister, wymiana wkładu bez odłączania drenu łączącego kanister ze źródłem ssania, wyposażony w uchwyt do wygodnego demontażu, posiadający filtr przeciwbakteryjny i zastawkę hydrofobową zabezpieczającą źródło ssania przed zalaniem, pokrywa wyposażona w port dostępowy o średnicy wewnętrznej 25mm do pobrania próbek wydzieliny do badań lub wsypywania proszku żelującego, wkłady wykonane z trwałych i lekkich materiałów obniżających koszty utylizacji o masie dla pojemności 1L -50gram, 2L -60gram i 3L – 67gram, opakowanie zbiorcze wyposażone w dwa dyspensery umieszczone na górnej i bocznej stronie służące do wygodnego i higienicznego pobierania wkładów z opakowania, data produkcji umieszczona na każdym wkładzie, data ważności umieszczona
na opakowaniu zbiorczym"</t>
  </si>
  <si>
    <t>"Zestaw do odsysania - złożony z wkładu workowego 1000ml, 2000 ml lub 3000ml (do wyboru przez Zamawiającego), drenu łączącego o średnicy wewnętrznej 5,8mm i długości 1,8m z końcówkami żeńska -żeńska, wkład wyposażony w zdejmowalny łącznik schodkowy o średnicy wewnętrznej 7,2mm i kącie załamania 90 stopni, port na wkładzie o średnicy wewnętrznej 12mm (do odsysania dużych objętości).
Uszczelniany automatycznie po uruchomieniu ssania bez konieczności wciskania wkładu na kanister, wymiana wkładu bez odłączania drenu łączącego kanister ze źródłem ssania, wyposażony w uchwyt do wygodnego demontażu, posiadający filtr przeciwbakteryjny i zastawkę hydrofobową zabezpieczającą źródło ssania przed zalaniem, pokrywa wyposażona w port dostępowy o średnicy wewnętrznej 25mm do pobrania próbek wydzieliny do badań lub wsypywania proszku żelującego, w komplecie zintegrowana z pokrywą zatyczka do zamknięcia portu po zakończeniu ssania, zestaw składający się z wkładu i drenu pochodzący od jednego producenta w celu zapewnienia kompatybilności, jeden numer
katalogowy dla zestawu."</t>
  </si>
  <si>
    <t>"Zestaw do odsysania pola operacyjnego, końcówka zagięta typu Yankauer, średnica CH18,
dostępna z kontrolą i bez kontroli ssania, dren o długości 200cm, średnica wewnętrzna 7mm,
zachowujące drożność przy podciśnieniu 560mmHg, obustronne zabezpieczenie
antyzałamaniowe, sterylny"</t>
  </si>
  <si>
    <t>"Zestaw do odsysania pola operacyjnego, końcówka zagięta typu Yankauer, średnica CH12, bez
kontroli siły ssania, dren o długości 200cm, średnica wewnętrzna 5mm, zachowujące drożność
przy podciśnieniu 560mmHg, obustronne zabezpieczenie antyzałamaniowe, sterylny"</t>
  </si>
  <si>
    <t>"Zestaw do odsysania pola operacyjnego, końcówka zagięta typu Yankauer, średnica CH10, z
kontrolą siły ssania, dren o długości 300cm, średnica wewnętrzna 7mm, zachowujące drożność
przy podciśnieniu 560mmHg, obustronne zabezpieczenie antyzałamaniowe, sterylny"</t>
  </si>
  <si>
    <t>(P5) butelki do odsysania ran</t>
  </si>
  <si>
    <t>Butelka typu REDON do długotrwałego odsysania ran o pojemności 200ml. Wykonane z polietylenu jakości medycznej. Odpowiednia konstrukcja nakrętki umożliwia zastosowanie drenów o różnej średnicy. Wyposażone w zaczepy umożliwiające mocowanie do opatrunki lub odzieży pacjenta, wyposażone w kapturek zamykający szczelnie pojemnik po jego napełnieniu, przezroczyste tworzywo umożliwia wzrokową ocenę rodzaju i konsystencji odsysanej treści, a trwale umieszczona na ściankach skala odczytanie jej ilości, zestawy zakończone są uniwersalną końcówką, która pozwala na podłączenie drenów o średnicach 3,3 ÷ 5,3 mm /8 ÷ 16 CH/. Sterylne</t>
  </si>
  <si>
    <t>Butelka typu REDON do długotrwałego odsysania ran o pojemności  400ml. Wykonane z polietylenu jakości medycznej. Odpowiednia konstrukcja nakrętki umożliwia zastosowanie drenów o różnej średnicy. Wyposażone w zaczepy umożliwiające mocowanie do opatrunki lub odzieży pacjenta, wyposażone w kapturek zamykający szczelnie pojemnik po jego napełnieniu, przezroczyste tworzywo umożliwia wzrokową ocenę rodzaju i konsystencji odsysanej treści, a trwale umieszczona na ściankach skala odczytanie jej ilości, zestawy zakończone są uniwersalną końcówką, która pozwala na podłączenie drenów o średnicach 3,3 ÷ 5,3 mm /8 ÷ 16 CH/. Sterylne</t>
  </si>
  <si>
    <t>(P6) sterylne pokrowce na kamery</t>
  </si>
  <si>
    <t>sterylny pokrowiec foliowy na kamerę do endoskopów rozmiar 16*200 cm wykonany z folii mocnej, przezroczysty PE teleskopowi złożony z taśmami do mocowania na końcach</t>
  </si>
  <si>
    <t>(P7) zamknięty system do pobierania próbek z drzewka oskrzelowego</t>
  </si>
  <si>
    <t>-zamknięty system do pobierania próbek z drzewa oskrzelowego 25-40 ml</t>
  </si>
  <si>
    <t>-zamknięty system do pobierania próbek z drzewa oskrzelowego 10-20 ml</t>
  </si>
  <si>
    <t>(P8) wzierniki ginekologiczne</t>
  </si>
  <si>
    <t>wzierniki ginekologiczne jednorazowe  XXS, XS, S, M, L</t>
  </si>
  <si>
    <t>(P9) czepek medyczny typu beret</t>
  </si>
  <si>
    <t>Czepek typu beret, wykonany z włókniny polipropylenowej, gramatura 18 gr/m2,  rozmiar 21,</t>
  </si>
  <si>
    <t>(P10) paski do glukometrów i glukometry</t>
  </si>
  <si>
    <t>Paski testowe do glukometrów:    
•niewymagające kodowania za pomocą tzw. kluczy kodujących, chipów oraz ręcznego ustawiania kodu za pomocą przycisku (nawet jeśli można zakodować glukometr na jeden kod) ani też nie wymagały od użytkownika żadnych czynności sprawdzających typu: „należy upewnić się, że numer autokodu pojawiający się na wyświetlaczu glukometru odpowiada numerowi autokodu nadrukowanego na fiolce aktualnie używanych pasków testowych. Badanie można rozpocząć po upewnieniu się, że numeru autokodu są identyczne,    •	oparte na enzymie: dehydrogenaza glukozy (GDH-FAD),  7wyposażone w kapilarę samozasysającą krew umieszczoną na szczycie (czubku) paska testowego (co ogranicza kontakt krwi z aparatem i nie wpływa na zanieczyszczenie aparatu, a co za tym idzie nie wpływa na wiarygodność wyników jak również na higienę i bezpieczeństwo pracy personelu),                                                                                                                   •podlegające refundacji ze środków publicznych w rozumieniu Ustawy z dnia 12  maja 2011 o refundacji leków, środków spożywczych specjalnego przeznaczenia żywieniowego oraz wyrobów medycznych,  •	kompatybilne z glukometrem posiadającym przycisk do automatycznego wyrzutu paska testowego (co zwiększa bezpieczeństwo epidemiologiczne personelu szpitalnego umożliwiając bezdotykowe usuniecie paska z krwią tuż po badaniu),
•	kompatybilne z glukometrem posiadającym duży ekran z podświetlanymi cyframi, co gwarantuje czytelność wyniku i ułatwia umieszczenie paska testowego."
"Zamawiający wymaga:
- dostarczenia min. 200 szt. glukometrów kompatybilnych z zaoferowanymi paskami 
  w trakcie umowy (cena glukometrów wliczona w cenę zakupu pasków).
- dostarczenia płynów kontrolnych na prośbę Zamawiającego zgodnie z Jego potrzebami przez cały okres    trwania umowy (cena płynów kontrolnych wliczona w cenę zakupu pasków).
- dostarczenia do oferty instrukcji obsługi pasków i glukometrów celem potwierdzenia spełnienia wymaganych parametrów."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</si>
</sst>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3" x14ac:knownFonts="1">
    <font>
      <sz val="11"/>
      <color rgb="FF000000"/>
      <name val="Calibri"/>
    </font>
    <font>
      <b/>
      <sz val="14"/>
      <color rgb="FF000000"/>
      <name val="Calibri"/>
    </font>
    <font>
      <b/>
      <sz val="11"/>
      <color rgb="FF000000"/>
      <name val="Calibri"/>
    </font>
  </fonts>
  <fills count="3">
    <fill>
      <patternFill patternType="none"/>
    </fill>
    <fill>
      <patternFill patternType="gray125"/>
    </fill>
    <fill>
      <patternFill patternType="solid">
        <fgColor rgb="FFDDD9C4"/>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centerContinuous"/>
    </xf>
    <xf numFmtId="0" fontId="2" fillId="2" borderId="1" xfId="0" applyFont="1" applyFill="1" applyBorder="1" applyAlignment="1">
      <alignment horizontal="centerContinuous" wrapText="1"/>
    </xf>
    <xf numFmtId="0" fontId="0" fillId="0" borderId="1" xfId="0" applyBorder="1" applyAlignment="1">
      <alignment horizontal="centerContinuous"/>
    </xf>
    <xf numFmtId="0" fontId="0" fillId="0" borderId="1" xfId="0" applyBorder="1" applyAlignment="1" applyProtection="1">
      <alignment horizontal="center"/>
      <protection locked="0"/>
    </xf>
    <xf numFmtId="164" fontId="0" fillId="0" borderId="1" xfId="0" applyNumberFormat="1" applyBorder="1" applyAlignment="1">
      <alignment horizontal="center"/>
    </xf>
    <xf numFmtId="164" fontId="0" fillId="0" borderId="1" xfId="0" applyNumberFormat="1" applyBorder="1" applyAlignment="1" applyProtection="1">
      <alignment horizontal="center"/>
      <protection locked="0"/>
    </xf>
    <xf numFmtId="0" fontId="0" fillId="0" borderId="1" xfId="0" applyBorder="1" applyAlignment="1" applyProtection="1">
      <alignment horizontal="left" vertical="top" wrapText="1"/>
      <protection locked="0"/>
    </xf>
    <xf numFmtId="1" fontId="2" fillId="2" borderId="1" xfId="0" applyNumberFormat="1" applyFont="1" applyFill="1" applyBorder="1" applyAlignment="1">
      <alignment horizontal="centerContinuous" wrapText="1"/>
    </xf>
    <xf numFmtId="1" fontId="0" fillId="0" borderId="1" xfId="0" applyNumberFormat="1" applyBorder="1" applyAlignment="1">
      <alignment horizontal="centerContinuous"/>
    </xf>
    <xf numFmtId="1" fontId="0" fillId="0" borderId="1" xfId="0" applyNumberFormat="1" applyBorder="1" applyAlignment="1" applyProtection="1">
      <alignment horizontal="center"/>
      <protection locked="0"/>
    </xf>
    <xf numFmtId="1" fontId="0" fillId="0" borderId="1" xfId="0" applyNumberFormat="1" applyBorder="1" applyAlignment="1">
      <alignment horizontal="center"/>
    </xf>
    <xf numFmtId="1" fontId="0" fillId="0" borderId="0" xfId="0" applyNumberForma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
  <sheetViews>
    <sheetView tabSelected="1" workbookViewId="0">
      <selection activeCell="M5" sqref="M5"/>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0</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105" x14ac:dyDescent="0.25">
      <c r="A4" s="4">
        <v>1</v>
      </c>
      <c r="B4" s="7"/>
      <c r="C4" s="7" t="s">
        <v>15</v>
      </c>
      <c r="D4" s="7" t="s">
        <v>16</v>
      </c>
      <c r="E4" s="7"/>
      <c r="F4" s="7"/>
      <c r="G4" s="7"/>
      <c r="H4" s="4" t="s">
        <v>17</v>
      </c>
      <c r="I4" s="4"/>
      <c r="J4" s="6">
        <v>120</v>
      </c>
      <c r="K4" s="6"/>
      <c r="L4" s="5">
        <f>J4*K4</f>
        <v>0</v>
      </c>
      <c r="M4" s="10">
        <v>8</v>
      </c>
      <c r="N4" s="5">
        <f>L4+ROUND(L4*M4/100,2)</f>
        <v>0</v>
      </c>
    </row>
    <row r="5" spans="1:14" x14ac:dyDescent="0.25">
      <c r="I5" t="s">
        <v>18</v>
      </c>
      <c r="J5" s="5"/>
      <c r="K5" s="5"/>
      <c r="L5" s="5">
        <f>SUM(L4:L4)</f>
        <v>0</v>
      </c>
      <c r="M5" s="11"/>
      <c r="N5" s="5">
        <f>SUM(N4:N4)</f>
        <v>0</v>
      </c>
    </row>
  </sheetData>
  <sheetProtection sheet="1"/>
  <pageMargins left="0.7" right="0.7"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
  <sheetViews>
    <sheetView workbookViewId="0">
      <selection activeCell="M5" sqref="M5"/>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19</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75" x14ac:dyDescent="0.25">
      <c r="A4" s="4">
        <v>2</v>
      </c>
      <c r="B4" s="7"/>
      <c r="C4" s="7" t="s">
        <v>15</v>
      </c>
      <c r="D4" s="7" t="s">
        <v>20</v>
      </c>
      <c r="E4" s="7"/>
      <c r="F4" s="7"/>
      <c r="G4" s="7"/>
      <c r="H4" s="4" t="s">
        <v>17</v>
      </c>
      <c r="I4" s="4"/>
      <c r="J4" s="6">
        <v>30000</v>
      </c>
      <c r="K4" s="6"/>
      <c r="L4" s="5">
        <f>J4*K4</f>
        <v>0</v>
      </c>
      <c r="M4" s="10">
        <v>8</v>
      </c>
      <c r="N4" s="5">
        <f>L4+ROUND(L4*M4/100,2)</f>
        <v>0</v>
      </c>
    </row>
    <row r="5" spans="1:14" x14ac:dyDescent="0.25">
      <c r="I5" t="s">
        <v>18</v>
      </c>
      <c r="J5" s="5"/>
      <c r="K5" s="5"/>
      <c r="L5" s="5">
        <f>SUM(L4:L4)</f>
        <v>0</v>
      </c>
      <c r="M5" s="11"/>
      <c r="N5" s="5">
        <f>SUM(N4:N4)</f>
        <v>0</v>
      </c>
    </row>
  </sheetData>
  <sheetProtection sheet="1"/>
  <pageMargins left="0.7" right="0.7" top="0.75" bottom="0.75" header="0.3" footer="0.3"/>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
  <sheetViews>
    <sheetView workbookViewId="0">
      <selection activeCell="M6" sqref="M6"/>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21</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135" x14ac:dyDescent="0.25">
      <c r="A4" s="4">
        <v>3</v>
      </c>
      <c r="B4" s="7"/>
      <c r="C4" s="7" t="s">
        <v>15</v>
      </c>
      <c r="D4" s="7" t="s">
        <v>22</v>
      </c>
      <c r="E4" s="7"/>
      <c r="F4" s="7"/>
      <c r="G4" s="7"/>
      <c r="H4" s="4" t="s">
        <v>17</v>
      </c>
      <c r="I4" s="4"/>
      <c r="J4" s="6">
        <v>2600</v>
      </c>
      <c r="K4" s="6"/>
      <c r="L4" s="5">
        <f>J4*K4</f>
        <v>0</v>
      </c>
      <c r="M4" s="10">
        <v>8</v>
      </c>
      <c r="N4" s="5">
        <f>L4+ROUND(L4*M4/100,2)</f>
        <v>0</v>
      </c>
    </row>
    <row r="5" spans="1:14" ht="225" x14ac:dyDescent="0.25">
      <c r="A5" s="4">
        <v>4</v>
      </c>
      <c r="B5" s="7"/>
      <c r="C5" s="7" t="s">
        <v>15</v>
      </c>
      <c r="D5" s="7" t="s">
        <v>23</v>
      </c>
      <c r="E5" s="7"/>
      <c r="F5" s="7"/>
      <c r="G5" s="7"/>
      <c r="H5" s="4" t="s">
        <v>17</v>
      </c>
      <c r="I5" s="4"/>
      <c r="J5" s="6">
        <v>230</v>
      </c>
      <c r="K5" s="6"/>
      <c r="L5" s="5">
        <f>J5*K5</f>
        <v>0</v>
      </c>
      <c r="M5" s="10">
        <v>8</v>
      </c>
      <c r="N5" s="5">
        <f>L5+ROUND(L5*M5/100,2)</f>
        <v>0</v>
      </c>
    </row>
    <row r="6" spans="1:14" x14ac:dyDescent="0.25">
      <c r="I6" t="s">
        <v>18</v>
      </c>
      <c r="J6" s="5"/>
      <c r="K6" s="5"/>
      <c r="L6" s="5">
        <f>SUM(L4:L5)</f>
        <v>0</v>
      </c>
      <c r="M6" s="11"/>
      <c r="N6" s="5">
        <f>SUM(N4:N5)</f>
        <v>0</v>
      </c>
    </row>
  </sheetData>
  <sheetProtection sheet="1"/>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9"/>
  <sheetViews>
    <sheetView workbookViewId="0">
      <selection activeCell="M9" sqref="M9"/>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24</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315" x14ac:dyDescent="0.25">
      <c r="A4" s="4">
        <v>5</v>
      </c>
      <c r="B4" s="7"/>
      <c r="C4" s="7" t="s">
        <v>15</v>
      </c>
      <c r="D4" s="7" t="s">
        <v>25</v>
      </c>
      <c r="E4" s="7"/>
      <c r="F4" s="7"/>
      <c r="G4" s="7"/>
      <c r="H4" s="4" t="s">
        <v>17</v>
      </c>
      <c r="I4" s="4"/>
      <c r="J4" s="6">
        <v>10000</v>
      </c>
      <c r="K4" s="6"/>
      <c r="L4" s="5">
        <f>J4*K4</f>
        <v>0</v>
      </c>
      <c r="M4" s="10">
        <v>8</v>
      </c>
      <c r="N4" s="5">
        <f>L4+ROUND(L4*M4/100,2)</f>
        <v>0</v>
      </c>
    </row>
    <row r="5" spans="1:14" ht="300" x14ac:dyDescent="0.25">
      <c r="A5" s="4">
        <v>6</v>
      </c>
      <c r="B5" s="7"/>
      <c r="C5" s="7" t="s">
        <v>15</v>
      </c>
      <c r="D5" s="7" t="s">
        <v>26</v>
      </c>
      <c r="E5" s="7"/>
      <c r="F5" s="7"/>
      <c r="G5" s="7"/>
      <c r="H5" s="4" t="s">
        <v>17</v>
      </c>
      <c r="I5" s="4"/>
      <c r="J5" s="6">
        <v>1000</v>
      </c>
      <c r="K5" s="6"/>
      <c r="L5" s="5">
        <f>J5*K5</f>
        <v>0</v>
      </c>
      <c r="M5" s="10">
        <v>8</v>
      </c>
      <c r="N5" s="5">
        <f>L5+ROUND(L5*M5/100,2)</f>
        <v>0</v>
      </c>
    </row>
    <row r="6" spans="1:14" ht="105" x14ac:dyDescent="0.25">
      <c r="A6" s="4">
        <v>7</v>
      </c>
      <c r="B6" s="7"/>
      <c r="C6" s="7" t="s">
        <v>15</v>
      </c>
      <c r="D6" s="7" t="s">
        <v>27</v>
      </c>
      <c r="E6" s="7"/>
      <c r="F6" s="7"/>
      <c r="G6" s="7"/>
      <c r="H6" s="4" t="s">
        <v>17</v>
      </c>
      <c r="I6" s="4"/>
      <c r="J6" s="6">
        <v>9000</v>
      </c>
      <c r="K6" s="6"/>
      <c r="L6" s="5">
        <f>J6*K6</f>
        <v>0</v>
      </c>
      <c r="M6" s="10">
        <v>8</v>
      </c>
      <c r="N6" s="5">
        <f>L6+ROUND(L6*M6/100,2)</f>
        <v>0</v>
      </c>
    </row>
    <row r="7" spans="1:14" ht="90" x14ac:dyDescent="0.25">
      <c r="A7" s="4">
        <v>8</v>
      </c>
      <c r="B7" s="7"/>
      <c r="C7" s="7" t="s">
        <v>15</v>
      </c>
      <c r="D7" s="7" t="s">
        <v>28</v>
      </c>
      <c r="E7" s="7"/>
      <c r="F7" s="7"/>
      <c r="G7" s="7"/>
      <c r="H7" s="4" t="s">
        <v>17</v>
      </c>
      <c r="I7" s="4"/>
      <c r="J7" s="6">
        <v>4000</v>
      </c>
      <c r="K7" s="6"/>
      <c r="L7" s="5">
        <f>J7*K7</f>
        <v>0</v>
      </c>
      <c r="M7" s="10">
        <v>8</v>
      </c>
      <c r="N7" s="5">
        <f>L7+ROUND(L7*M7/100,2)</f>
        <v>0</v>
      </c>
    </row>
    <row r="8" spans="1:14" ht="90" x14ac:dyDescent="0.25">
      <c r="A8" s="4">
        <v>9</v>
      </c>
      <c r="B8" s="7"/>
      <c r="C8" s="7" t="s">
        <v>15</v>
      </c>
      <c r="D8" s="7" t="s">
        <v>29</v>
      </c>
      <c r="E8" s="7"/>
      <c r="F8" s="7"/>
      <c r="G8" s="7"/>
      <c r="H8" s="4" t="s">
        <v>17</v>
      </c>
      <c r="I8" s="4"/>
      <c r="J8" s="6">
        <v>2000</v>
      </c>
      <c r="K8" s="6"/>
      <c r="L8" s="5">
        <f>J8*K8</f>
        <v>0</v>
      </c>
      <c r="M8" s="10">
        <v>8</v>
      </c>
      <c r="N8" s="5">
        <f>L8+ROUND(L8*M8/100,2)</f>
        <v>0</v>
      </c>
    </row>
    <row r="9" spans="1:14" x14ac:dyDescent="0.25">
      <c r="I9" t="s">
        <v>18</v>
      </c>
      <c r="J9" s="5"/>
      <c r="K9" s="5"/>
      <c r="L9" s="5">
        <f>SUM(L4:L8)</f>
        <v>0</v>
      </c>
      <c r="M9" s="11"/>
      <c r="N9" s="5">
        <f>SUM(N4:N8)</f>
        <v>0</v>
      </c>
    </row>
  </sheetData>
  <sheetProtection sheet="1"/>
  <pageMargins left="0.7" right="0.7" top="0.75" bottom="0.75" header="0.3" footer="0.3"/>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
  <sheetViews>
    <sheetView workbookViewId="0">
      <selection activeCell="M6" sqref="M6"/>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30</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180" x14ac:dyDescent="0.25">
      <c r="A4" s="4">
        <v>10</v>
      </c>
      <c r="B4" s="7"/>
      <c r="C4" s="7" t="s">
        <v>15</v>
      </c>
      <c r="D4" s="7" t="s">
        <v>31</v>
      </c>
      <c r="E4" s="7"/>
      <c r="F4" s="7"/>
      <c r="G4" s="7"/>
      <c r="H4" s="4" t="s">
        <v>17</v>
      </c>
      <c r="I4" s="4"/>
      <c r="J4" s="6">
        <v>4000</v>
      </c>
      <c r="K4" s="6"/>
      <c r="L4" s="5">
        <f>J4*K4</f>
        <v>0</v>
      </c>
      <c r="M4" s="10">
        <v>8</v>
      </c>
      <c r="N4" s="5">
        <f>L4+ROUND(L4*M4/100,2)</f>
        <v>0</v>
      </c>
    </row>
    <row r="5" spans="1:14" ht="180" x14ac:dyDescent="0.25">
      <c r="A5" s="4">
        <v>11</v>
      </c>
      <c r="B5" s="7"/>
      <c r="C5" s="7" t="s">
        <v>15</v>
      </c>
      <c r="D5" s="7" t="s">
        <v>32</v>
      </c>
      <c r="E5" s="7"/>
      <c r="F5" s="7"/>
      <c r="G5" s="7"/>
      <c r="H5" s="4" t="s">
        <v>17</v>
      </c>
      <c r="I5" s="4"/>
      <c r="J5" s="6">
        <v>4000</v>
      </c>
      <c r="K5" s="6"/>
      <c r="L5" s="5">
        <f>J5*K5</f>
        <v>0</v>
      </c>
      <c r="M5" s="10">
        <v>8</v>
      </c>
      <c r="N5" s="5">
        <f>L5+ROUND(L5*M5/100,2)</f>
        <v>0</v>
      </c>
    </row>
    <row r="6" spans="1:14" x14ac:dyDescent="0.25">
      <c r="I6" t="s">
        <v>18</v>
      </c>
      <c r="J6" s="5"/>
      <c r="K6" s="5"/>
      <c r="L6" s="5">
        <f>SUM(L4:L5)</f>
        <v>0</v>
      </c>
      <c r="M6" s="11"/>
      <c r="N6" s="5">
        <f>SUM(N4:N5)</f>
        <v>0</v>
      </c>
    </row>
  </sheetData>
  <sheetProtection sheet="1"/>
  <pageMargins left="0.7" right="0.7" top="0.75" bottom="0.75" header="0.3" footer="0.3"/>
  <pageSetup paperSize="9"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
  <sheetViews>
    <sheetView workbookViewId="0">
      <selection activeCell="M5" sqref="M5"/>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33</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75" x14ac:dyDescent="0.25">
      <c r="A4" s="4">
        <v>12</v>
      </c>
      <c r="B4" s="7"/>
      <c r="C4" s="7" t="s">
        <v>15</v>
      </c>
      <c r="D4" s="7" t="s">
        <v>34</v>
      </c>
      <c r="E4" s="7"/>
      <c r="F4" s="7"/>
      <c r="G4" s="7"/>
      <c r="H4" s="4" t="s">
        <v>17</v>
      </c>
      <c r="I4" s="4"/>
      <c r="J4" s="6">
        <v>5000</v>
      </c>
      <c r="K4" s="6"/>
      <c r="L4" s="5">
        <f>J4*K4</f>
        <v>0</v>
      </c>
      <c r="M4" s="10">
        <v>8</v>
      </c>
      <c r="N4" s="5">
        <f>L4+ROUND(L4*M4/100,2)</f>
        <v>0</v>
      </c>
    </row>
    <row r="5" spans="1:14" x14ac:dyDescent="0.25">
      <c r="I5" t="s">
        <v>18</v>
      </c>
      <c r="J5" s="5"/>
      <c r="K5" s="5"/>
      <c r="L5" s="5">
        <f>SUM(L4:L4)</f>
        <v>0</v>
      </c>
      <c r="M5" s="11"/>
      <c r="N5" s="5">
        <f>SUM(N4:N4)</f>
        <v>0</v>
      </c>
    </row>
  </sheetData>
  <sheetProtection sheet="1"/>
  <pageMargins left="0.7" right="0.7" top="0.75" bottom="0.75" header="0.3" footer="0.3"/>
  <pageSetup paperSize="9"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6"/>
  <sheetViews>
    <sheetView workbookViewId="0">
      <selection activeCell="M6" sqref="M6"/>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35</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75" x14ac:dyDescent="0.25">
      <c r="A4" s="4">
        <v>13</v>
      </c>
      <c r="B4" s="7"/>
      <c r="C4" s="7" t="s">
        <v>15</v>
      </c>
      <c r="D4" s="7" t="s">
        <v>36</v>
      </c>
      <c r="E4" s="7"/>
      <c r="F4" s="7"/>
      <c r="G4" s="7"/>
      <c r="H4" s="4" t="s">
        <v>17</v>
      </c>
      <c r="I4" s="4"/>
      <c r="J4" s="6">
        <v>500</v>
      </c>
      <c r="K4" s="6"/>
      <c r="L4" s="5">
        <f>J4*K4</f>
        <v>0</v>
      </c>
      <c r="M4" s="10">
        <v>8</v>
      </c>
      <c r="N4" s="5">
        <f>L4+ROUND(L4*M4/100,2)</f>
        <v>0</v>
      </c>
    </row>
    <row r="5" spans="1:14" ht="75" x14ac:dyDescent="0.25">
      <c r="A5" s="4">
        <v>14</v>
      </c>
      <c r="B5" s="7"/>
      <c r="C5" s="7" t="s">
        <v>15</v>
      </c>
      <c r="D5" s="7" t="s">
        <v>37</v>
      </c>
      <c r="E5" s="7"/>
      <c r="F5" s="7"/>
      <c r="G5" s="7"/>
      <c r="H5" s="4" t="s">
        <v>17</v>
      </c>
      <c r="I5" s="4"/>
      <c r="J5" s="6">
        <v>1200</v>
      </c>
      <c r="K5" s="6"/>
      <c r="L5" s="5">
        <f>J5*K5</f>
        <v>0</v>
      </c>
      <c r="M5" s="10">
        <v>8</v>
      </c>
      <c r="N5" s="5">
        <f>L5+ROUND(L5*M5/100,2)</f>
        <v>0</v>
      </c>
    </row>
    <row r="6" spans="1:14" x14ac:dyDescent="0.25">
      <c r="I6" t="s">
        <v>18</v>
      </c>
      <c r="J6" s="5"/>
      <c r="K6" s="5"/>
      <c r="L6" s="5">
        <f>SUM(L4:L5)</f>
        <v>0</v>
      </c>
      <c r="M6" s="11"/>
      <c r="N6" s="5">
        <f>SUM(N4:N5)</f>
        <v>0</v>
      </c>
    </row>
  </sheetData>
  <sheetProtection sheet="1"/>
  <pageMargins left="0.7" right="0.7" top="0.75" bottom="0.75" header="0.3" footer="0.3"/>
  <pageSetup paperSize="9"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
  <sheetViews>
    <sheetView workbookViewId="0">
      <selection activeCell="M5" sqref="M5"/>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38</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75" x14ac:dyDescent="0.25">
      <c r="A4" s="4">
        <v>15</v>
      </c>
      <c r="B4" s="7"/>
      <c r="C4" s="7" t="s">
        <v>15</v>
      </c>
      <c r="D4" s="7" t="s">
        <v>39</v>
      </c>
      <c r="E4" s="7"/>
      <c r="F4" s="7"/>
      <c r="G4" s="7"/>
      <c r="H4" s="4" t="s">
        <v>17</v>
      </c>
      <c r="I4" s="4"/>
      <c r="J4" s="6">
        <v>10000</v>
      </c>
      <c r="K4" s="6"/>
      <c r="L4" s="5">
        <f>J4*K4</f>
        <v>0</v>
      </c>
      <c r="M4" s="10">
        <v>8</v>
      </c>
      <c r="N4" s="5">
        <f>L4+ROUND(L4*M4/100,2)</f>
        <v>0</v>
      </c>
    </row>
    <row r="5" spans="1:14" x14ac:dyDescent="0.25">
      <c r="I5" t="s">
        <v>18</v>
      </c>
      <c r="J5" s="5"/>
      <c r="K5" s="5"/>
      <c r="L5" s="5">
        <f>SUM(L4:L4)</f>
        <v>0</v>
      </c>
      <c r="M5" s="11"/>
      <c r="N5" s="5">
        <f>SUM(N4:N4)</f>
        <v>0</v>
      </c>
    </row>
  </sheetData>
  <sheetProtection sheet="1"/>
  <pageMargins left="0.7" right="0.7" top="0.75" bottom="0.75" header="0.3" footer="0.3"/>
  <pageSetup paperSize="9"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
  <sheetViews>
    <sheetView workbookViewId="0">
      <selection activeCell="M5" sqref="M5"/>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40</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75" x14ac:dyDescent="0.25">
      <c r="A4" s="4">
        <v>16</v>
      </c>
      <c r="B4" s="7"/>
      <c r="C4" s="7" t="s">
        <v>15</v>
      </c>
      <c r="D4" s="7" t="s">
        <v>41</v>
      </c>
      <c r="E4" s="7"/>
      <c r="F4" s="7"/>
      <c r="G4" s="7"/>
      <c r="H4" s="4" t="s">
        <v>17</v>
      </c>
      <c r="I4" s="4"/>
      <c r="J4" s="6">
        <v>100000</v>
      </c>
      <c r="K4" s="6"/>
      <c r="L4" s="5">
        <f>J4*K4</f>
        <v>0</v>
      </c>
      <c r="M4" s="10">
        <v>8</v>
      </c>
      <c r="N4" s="5">
        <f>L4+ROUND(L4*M4/100,2)</f>
        <v>0</v>
      </c>
    </row>
    <row r="5" spans="1:14" x14ac:dyDescent="0.25">
      <c r="I5" t="s">
        <v>18</v>
      </c>
      <c r="J5" s="5"/>
      <c r="K5" s="5"/>
      <c r="L5" s="5">
        <f>SUM(L4:L4)</f>
        <v>0</v>
      </c>
      <c r="M5" s="11"/>
      <c r="N5" s="5">
        <f>SUM(N4:N4)</f>
        <v>0</v>
      </c>
    </row>
  </sheetData>
  <sheetProtection sheet="1"/>
  <pageMargins left="0.7" right="0.7" top="0.75" bottom="0.75" header="0.3" footer="0.3"/>
  <pageSetup paperSize="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5"/>
  <sheetViews>
    <sheetView workbookViewId="0">
      <selection activeCell="M5" sqref="M5"/>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42</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409.5" x14ac:dyDescent="0.25">
      <c r="A4" s="4">
        <v>17</v>
      </c>
      <c r="B4" s="7"/>
      <c r="C4" s="7" t="s">
        <v>15</v>
      </c>
      <c r="D4" s="7" t="s">
        <v>43</v>
      </c>
      <c r="E4" s="7"/>
      <c r="F4" s="7"/>
      <c r="G4" s="7"/>
      <c r="H4" s="4" t="s">
        <v>17</v>
      </c>
      <c r="I4" s="4"/>
      <c r="J4" s="6">
        <v>4500</v>
      </c>
      <c r="K4" s="6"/>
      <c r="L4" s="5">
        <f>J4*K4</f>
        <v>0</v>
      </c>
      <c r="M4" s="10">
        <v>8</v>
      </c>
      <c r="N4" s="5">
        <f>L4+ROUND(L4*M4/100,2)</f>
        <v>0</v>
      </c>
    </row>
    <row r="5" spans="1:14" x14ac:dyDescent="0.25">
      <c r="I5" t="s">
        <v>18</v>
      </c>
      <c r="J5" s="5"/>
      <c r="K5" s="5"/>
      <c r="L5" s="5">
        <f>SUM(L4:L4)</f>
        <v>0</v>
      </c>
      <c r="M5" s="11"/>
      <c r="N5" s="5">
        <f>SUM(N4:N4)</f>
        <v>0</v>
      </c>
    </row>
  </sheetData>
  <sheetProtection sheet="1"/>
  <pageMargins left="0.7" right="0.7"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vt:i4>
      </vt:variant>
    </vt:vector>
  </HeadingPairs>
  <TitlesOfParts>
    <vt:vector size="10" baseType="lpstr">
      <vt:lpstr>(P1) mata chłonna</vt:lpstr>
      <vt:lpstr>(P2) prześcieradło medyczne je</vt:lpstr>
      <vt:lpstr>(P3) higiena jamy ustnej</vt:lpstr>
      <vt:lpstr>(P4) drenaże chirurgiczne i dr</vt:lpstr>
      <vt:lpstr>(P5) butelki do odsysania ran</vt:lpstr>
      <vt:lpstr>(P6) sterylne pokrowce na kame</vt:lpstr>
      <vt:lpstr>(P7) zamknięty system do pobie</vt:lpstr>
      <vt:lpstr>(P8) wzierniki ginekologiczne</vt:lpstr>
      <vt:lpstr>(P9) czepek medyczny typu bere</vt:lpstr>
      <vt:lpstr>(P10) paski do glukometrów i 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Paulina Witkowska</cp:lastModifiedBy>
  <dcterms:created xsi:type="dcterms:W3CDTF">2026-10-20T11:07:46Z</dcterms:created>
  <dcterms:modified xsi:type="dcterms:W3CDTF">2026-10-20T11:08:39Z</dcterms:modified>
  <cp:category/>
</cp:coreProperties>
</file>