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ępowania od 18.10.2018 r\121 PU 19 Materiały ortopedyczne\"/>
    </mc:Choice>
  </mc:AlternateContent>
  <xr:revisionPtr revIDLastSave="0" documentId="13_ncr:1_{A02940A6-9430-4CFA-B8E4-21FB6A01B84A}" xr6:coauthVersionLast="45" xr6:coauthVersionMax="45" xr10:uidLastSave="{00000000-0000-0000-0000-000000000000}"/>
  <bookViews>
    <workbookView xWindow="270" yWindow="135" windowWidth="28530" windowHeight="15465" activeTab="1" xr2:uid="{00000000-000D-0000-FFFF-FFFF00000000}"/>
  </bookViews>
  <sheets>
    <sheet name="biomateriały do regeneracji ch" sheetId="1" r:id="rId1"/>
    <sheet name="piny bioresorbowalne" sheetId="2" r:id="rId2"/>
    <sheet name="proteza ścięgna" sheetId="3" r:id="rId3"/>
    <sheet name="wypełniacz kości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4" l="1"/>
  <c r="M9" i="4"/>
  <c r="L9" i="4"/>
  <c r="M8" i="4"/>
  <c r="L8" i="4"/>
  <c r="O8" i="4" s="1"/>
  <c r="M7" i="4"/>
  <c r="L7" i="4"/>
  <c r="O7" i="4" s="1"/>
  <c r="O6" i="4"/>
  <c r="M6" i="4"/>
  <c r="L6" i="4"/>
  <c r="O5" i="4"/>
  <c r="M5" i="4"/>
  <c r="L5" i="4"/>
  <c r="M4" i="4"/>
  <c r="M10" i="4" s="1"/>
  <c r="L4" i="4"/>
  <c r="O4" i="4" s="1"/>
  <c r="O10" i="4" s="1"/>
  <c r="O4" i="3"/>
  <c r="O5" i="3" s="1"/>
  <c r="M4" i="3"/>
  <c r="M5" i="3" s="1"/>
  <c r="L4" i="3"/>
  <c r="M5" i="2"/>
  <c r="O4" i="2"/>
  <c r="O5" i="2" s="1"/>
  <c r="M4" i="2"/>
  <c r="L4" i="2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M13" i="1" s="1"/>
  <c r="L6" i="1"/>
  <c r="M5" i="1"/>
  <c r="L5" i="1"/>
  <c r="O5" i="1" s="1"/>
  <c r="M4" i="1"/>
  <c r="L4" i="1"/>
  <c r="O4" i="1" s="1"/>
  <c r="O13" i="1" s="1"/>
</calcChain>
</file>

<file path=xl/sharedStrings.xml><?xml version="1.0" encoding="utf-8"?>
<sst xmlns="http://schemas.openxmlformats.org/spreadsheetml/2006/main" count="123" uniqueCount="44">
  <si>
    <t>biomateriały do regeneracji chrząstki stawowej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</si>
  <si>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</si>
  <si>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</si>
  <si>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</si>
  <si>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</si>
  <si>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</si>
  <si>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</si>
  <si>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</si>
  <si>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</si>
  <si>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</si>
  <si>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</si>
  <si>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</si>
  <si>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</si>
  <si>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</si>
  <si>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</si>
  <si>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</si>
  <si>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</si>
  <si>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Membrana 3 warstwowa do rekonstrukcji warstwy chrzęstno-kostnej w stawie kolanowym i skokowym o grubości 6mm rozmiar 2cm x 3cm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</si>
  <si>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op</t>
  </si>
  <si>
    <t>312_02_08</t>
  </si>
  <si>
    <t>Membrana 3 warstwowa do rekonstrukcji warstwy chrzęstno-kostnej w stawie kolanowym i skokowym o grubości 6mm rozmiar 3cm x 4cm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 r</t>
  </si>
  <si>
    <t>dwuwarstwowa membrana do rekonstrukcji warstwy chrzęstno-kostnej w stawie kolanowym i skokowym o grubości 4mm, warstwa wierzchnia powinna składać się w 100% z kolagenu typu I, warstwa środkowa powinna składać się w 60% z kolagenu typu ii i w 40% z HA i Mg w rozmiarze 2 cm x 3 cm x 0,4 cm</t>
  </si>
  <si>
    <t>szt.</t>
  </si>
  <si>
    <t>dwuwarstwowa membrana do rekonstrukcji warstwy chrzęstno-kostnej w stawie kolanowym i skokowym o grubości 4mm, warstwa wierzchnia powinna składać się w 100% z kolagenu typu I, warstwa środkowa powinna składać się w 60% z kolagenu typu ii i w 40% z HA i Mg w rozmiarze 3 cm x 4 cm x 0,4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</si>
  <si>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2 cm x 3 cm x 0,2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</si>
  <si>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3 cm x 4 cm x 0,2 cm</t>
  </si>
  <si>
    <t>system do mikrozłamań w technologii &amp;quot;nano&amp;quot; do kolana i stawu skokowego, rączka</t>
  </si>
  <si>
    <t>system do mikrozłamań w technologii &amp;quot;nano&amp;quot; do kolana i stawu skokowego, drut nitynolowy</t>
  </si>
  <si>
    <t>Piny węglowe do ubytków chrzęstnych powinny składać się z włókien splecionych ze sobą o długości ok 1 cm</t>
  </si>
  <si>
    <t>Razem</t>
  </si>
  <si>
    <t>piny bioresorbowalne</t>
  </si>
  <si>
    <t>Piny polimerowe bioresorbowalne do fiksacji fragmentów chrzęstno-kostnych i kostnych</t>
  </si>
  <si>
    <t>proteza ścięgna</t>
  </si>
  <si>
    <t>Uniwersalna proteza ścięgna zaprojektowana optymalnie do dwuetapowej operacji .ścięgien prostowników i zginaczy, powinna posiadać unikalny opatentowany wzór, którego wymiary w przekroju owalnym zmieniają się wraz z jego długością</t>
  </si>
  <si>
    <t>wypełniacz kości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</si>
  <si>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14mm długości 20mm</t>
  </si>
  <si>
    <t>Kość końska z kolagenem o właściwościach osteokonduktywnych i elastyczności zbliżonej do ludzkiej, trwała przy obróbce, bez zmiany właściwości po namoczeniu, powinna nadawać się do obciążania po implantacji.
Kształt Kołek o średnicy 12mm długości 20mm</t>
  </si>
  <si>
    <t>materiał do wypełniania pustych przestrzeni w układzie mięśniowo-szkieletowym i w tkankach miękkich  na bazie uwodnionego siarczanu wapnia, biodegradowalny, biokompatybilny, może być używany w miejscach zainfekowanych</t>
  </si>
  <si>
    <t>12,5cc</t>
  </si>
  <si>
    <t>materiał do wypełniania pustych przestrzeni w układzie mięśniowo-szkieletowym i w tkankach miękkich  na bazie uwodnionego siarczanu wapnia</t>
  </si>
  <si>
    <t>25cc</t>
  </si>
  <si>
    <t>wypełniacz kości w formie pasty</t>
  </si>
  <si>
    <t>5cc</t>
  </si>
  <si>
    <t>10cc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</si>
</sst>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workbookViewId="0">
      <selection activeCell="F5" sqref="F5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6" ht="18.75" x14ac:dyDescent="0.3">
      <c r="F1" s="1" t="s">
        <v>0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53.75" customHeight="1" x14ac:dyDescent="0.25">
      <c r="A4" s="3">
        <v>1</v>
      </c>
      <c r="B4" s="3"/>
      <c r="C4" s="3" t="s">
        <v>16</v>
      </c>
      <c r="D4" s="10" t="s">
        <v>17</v>
      </c>
      <c r="E4" s="3"/>
      <c r="F4" s="3"/>
      <c r="G4" s="3"/>
      <c r="H4" s="3" t="s">
        <v>18</v>
      </c>
      <c r="I4" s="3"/>
      <c r="J4" s="7">
        <v>1</v>
      </c>
      <c r="K4" s="7"/>
      <c r="L4" s="7">
        <f t="shared" ref="L4:L12" si="0">K4*((100+N4)/100)</f>
        <v>0</v>
      </c>
      <c r="M4" s="7">
        <f t="shared" ref="M4:M12" si="1">J4*K4</f>
        <v>0</v>
      </c>
      <c r="N4" s="7"/>
      <c r="O4" s="7">
        <f t="shared" ref="O4:O12" si="2">J4*L4</f>
        <v>0</v>
      </c>
    </row>
    <row r="5" spans="1:16" ht="150.75" customHeight="1" x14ac:dyDescent="0.25">
      <c r="A5" s="3">
        <v>2</v>
      </c>
      <c r="B5" s="3"/>
      <c r="C5" s="3" t="s">
        <v>19</v>
      </c>
      <c r="D5" s="9" t="s">
        <v>20</v>
      </c>
      <c r="E5" s="3"/>
      <c r="F5" s="3"/>
      <c r="G5" s="3"/>
      <c r="H5" s="3" t="s">
        <v>18</v>
      </c>
      <c r="I5" s="3"/>
      <c r="J5" s="7">
        <v>1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6" ht="107.25" customHeight="1" x14ac:dyDescent="0.25">
      <c r="A6" s="3">
        <v>3</v>
      </c>
      <c r="B6" s="3"/>
      <c r="C6" s="3" t="s">
        <v>19</v>
      </c>
      <c r="D6" s="9" t="s">
        <v>21</v>
      </c>
      <c r="E6" s="3"/>
      <c r="F6" s="3"/>
      <c r="G6" s="3"/>
      <c r="H6" s="3" t="s">
        <v>22</v>
      </c>
      <c r="I6" s="3"/>
      <c r="J6" s="7">
        <v>1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6" ht="106.5" customHeight="1" x14ac:dyDescent="0.25">
      <c r="A7" s="3">
        <v>4</v>
      </c>
      <c r="B7" s="3"/>
      <c r="C7" s="3" t="s">
        <v>19</v>
      </c>
      <c r="D7" s="9" t="s">
        <v>23</v>
      </c>
      <c r="E7" s="3"/>
      <c r="F7" s="3"/>
      <c r="G7" s="3"/>
      <c r="H7" s="3" t="s">
        <v>22</v>
      </c>
      <c r="I7" s="3"/>
      <c r="J7" s="7">
        <v>1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6" ht="105" x14ac:dyDescent="0.25">
      <c r="A8" s="3">
        <v>5</v>
      </c>
      <c r="B8" s="3"/>
      <c r="C8" s="3" t="s">
        <v>19</v>
      </c>
      <c r="D8" s="9" t="s">
        <v>24</v>
      </c>
      <c r="E8" s="3"/>
      <c r="F8" s="3"/>
      <c r="G8" s="3"/>
      <c r="H8" s="3" t="s">
        <v>22</v>
      </c>
      <c r="I8" s="3"/>
      <c r="J8" s="7">
        <v>1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6" ht="105" x14ac:dyDescent="0.25">
      <c r="A9" s="3">
        <v>6</v>
      </c>
      <c r="B9" s="3"/>
      <c r="C9" s="3" t="s">
        <v>19</v>
      </c>
      <c r="D9" s="9" t="s">
        <v>25</v>
      </c>
      <c r="E9" s="3"/>
      <c r="F9" s="3"/>
      <c r="G9" s="3"/>
      <c r="H9" s="3" t="s">
        <v>22</v>
      </c>
      <c r="I9" s="3"/>
      <c r="J9" s="7">
        <v>1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6" ht="45" x14ac:dyDescent="0.25">
      <c r="A10" s="3">
        <v>7</v>
      </c>
      <c r="B10" s="3"/>
      <c r="C10" s="3" t="s">
        <v>19</v>
      </c>
      <c r="D10" s="9" t="s">
        <v>26</v>
      </c>
      <c r="E10" s="3"/>
      <c r="F10" s="3"/>
      <c r="G10" s="3"/>
      <c r="H10" s="3" t="s">
        <v>22</v>
      </c>
      <c r="I10" s="3"/>
      <c r="J10" s="7">
        <v>1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6" ht="45" x14ac:dyDescent="0.25">
      <c r="A11" s="3">
        <v>8</v>
      </c>
      <c r="B11" s="3"/>
      <c r="C11" s="3" t="s">
        <v>19</v>
      </c>
      <c r="D11" s="9" t="s">
        <v>27</v>
      </c>
      <c r="E11" s="3"/>
      <c r="F11" s="3"/>
      <c r="G11" s="3"/>
      <c r="H11" s="3" t="s">
        <v>18</v>
      </c>
      <c r="I11" s="3"/>
      <c r="J11" s="7">
        <v>1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6" ht="45" x14ac:dyDescent="0.25">
      <c r="A12" s="3">
        <v>9</v>
      </c>
      <c r="B12" s="3"/>
      <c r="C12" s="3" t="s">
        <v>19</v>
      </c>
      <c r="D12" s="9" t="s">
        <v>28</v>
      </c>
      <c r="E12" s="3"/>
      <c r="F12" s="3"/>
      <c r="G12" s="3"/>
      <c r="H12" s="3" t="s">
        <v>18</v>
      </c>
      <c r="I12" s="3"/>
      <c r="J12" s="7">
        <v>1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 t="s">
        <v>29</v>
      </c>
      <c r="J13" s="7"/>
      <c r="K13" s="7"/>
      <c r="L13" s="7"/>
      <c r="M13" s="7">
        <f>SUM(M4:M12)</f>
        <v>0</v>
      </c>
      <c r="N13" s="7"/>
      <c r="O13" s="7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activeCell="F14" sqref="F14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6" ht="18.75" x14ac:dyDescent="0.3">
      <c r="F1" s="1" t="s">
        <v>30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8" customFormat="1" ht="30" x14ac:dyDescent="0.25">
      <c r="A4" s="3">
        <v>10</v>
      </c>
      <c r="B4" s="3"/>
      <c r="C4" s="3" t="s">
        <v>19</v>
      </c>
      <c r="D4" s="9" t="s">
        <v>31</v>
      </c>
      <c r="E4" s="3"/>
      <c r="F4" s="3"/>
      <c r="G4" s="3"/>
      <c r="H4" s="3" t="s">
        <v>18</v>
      </c>
      <c r="I4" s="3"/>
      <c r="J4" s="7">
        <v>1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x14ac:dyDescent="0.25">
      <c r="I5" t="s">
        <v>29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F18" sqref="F18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6" ht="18.75" x14ac:dyDescent="0.3">
      <c r="F1" s="1" t="s">
        <v>32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8" customFormat="1" ht="90" x14ac:dyDescent="0.25">
      <c r="A4" s="3">
        <v>11</v>
      </c>
      <c r="B4" s="3"/>
      <c r="C4" s="3" t="s">
        <v>16</v>
      </c>
      <c r="D4" s="9" t="s">
        <v>33</v>
      </c>
      <c r="E4" s="3"/>
      <c r="F4" s="3"/>
      <c r="G4" s="3"/>
      <c r="H4" s="3" t="s">
        <v>22</v>
      </c>
      <c r="I4" s="3"/>
      <c r="J4" s="7">
        <v>2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6" x14ac:dyDescent="0.25">
      <c r="I5" t="s">
        <v>29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"/>
  <sheetViews>
    <sheetView workbookViewId="0">
      <selection activeCell="K17" sqref="K17"/>
    </sheetView>
  </sheetViews>
  <sheetFormatPr defaultRowHeight="15" x14ac:dyDescent="0.25"/>
  <cols>
    <col min="1" max="1" width="4.5703125" bestFit="1" customWidth="1"/>
    <col min="2" max="2" width="15.7109375" customWidth="1"/>
    <col min="3" max="3" width="12" customWidth="1"/>
    <col min="4" max="4" width="43.28515625" customWidth="1"/>
    <col min="5" max="5" width="20" customWidth="1"/>
    <col min="6" max="6" width="33.7109375" customWidth="1"/>
    <col min="7" max="7" width="11.5703125" customWidth="1"/>
    <col min="8" max="8" width="17.5703125" customWidth="1"/>
    <col min="9" max="9" width="14.85546875" customWidth="1"/>
    <col min="10" max="10" width="13.7109375" customWidth="1"/>
    <col min="11" max="11" width="15.5703125" customWidth="1"/>
    <col min="12" max="12" width="18.140625" customWidth="1"/>
    <col min="13" max="13" width="13.7109375" customWidth="1"/>
    <col min="14" max="14" width="8.28515625" customWidth="1"/>
    <col min="15" max="15" width="15" customWidth="1"/>
  </cols>
  <sheetData>
    <row r="1" spans="1:16" ht="18.75" x14ac:dyDescent="0.3">
      <c r="F1" s="1" t="s">
        <v>34</v>
      </c>
    </row>
    <row r="2" spans="1:16" s="8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8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8" customFormat="1" ht="90" x14ac:dyDescent="0.25">
      <c r="A4" s="3">
        <v>12</v>
      </c>
      <c r="B4" s="3"/>
      <c r="C4" s="3" t="s">
        <v>19</v>
      </c>
      <c r="D4" s="9" t="s">
        <v>35</v>
      </c>
      <c r="E4" s="3"/>
      <c r="F4" s="3"/>
      <c r="G4" s="3"/>
      <c r="H4" s="3" t="s">
        <v>22</v>
      </c>
      <c r="I4" s="3"/>
      <c r="J4" s="7">
        <v>1</v>
      </c>
      <c r="K4" s="7"/>
      <c r="L4" s="7">
        <f t="shared" ref="L4:L9" si="0">K4*((100+N4)/100)</f>
        <v>0</v>
      </c>
      <c r="M4" s="7">
        <f t="shared" ref="M4:M9" si="1">J4*K4</f>
        <v>0</v>
      </c>
      <c r="N4" s="7"/>
      <c r="O4" s="7">
        <f t="shared" ref="O4:O9" si="2">J4*L4</f>
        <v>0</v>
      </c>
    </row>
    <row r="5" spans="1:16" s="8" customFormat="1" ht="90" x14ac:dyDescent="0.25">
      <c r="A5" s="3">
        <v>13</v>
      </c>
      <c r="B5" s="3"/>
      <c r="C5" s="3" t="s">
        <v>16</v>
      </c>
      <c r="D5" s="9" t="s">
        <v>36</v>
      </c>
      <c r="E5" s="3"/>
      <c r="F5" s="3"/>
      <c r="G5" s="3"/>
      <c r="H5" s="3" t="s">
        <v>22</v>
      </c>
      <c r="I5" s="3"/>
      <c r="J5" s="7">
        <v>1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6" s="8" customFormat="1" ht="74.25" customHeight="1" x14ac:dyDescent="0.25">
      <c r="A6" s="3">
        <v>14</v>
      </c>
      <c r="B6" s="3"/>
      <c r="C6" s="3" t="s">
        <v>19</v>
      </c>
      <c r="D6" s="9" t="s">
        <v>37</v>
      </c>
      <c r="E6" s="3"/>
      <c r="F6" s="3"/>
      <c r="G6" s="3"/>
      <c r="H6" s="3" t="s">
        <v>18</v>
      </c>
      <c r="I6" s="3" t="s">
        <v>38</v>
      </c>
      <c r="J6" s="7">
        <v>1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6" s="8" customFormat="1" ht="60" x14ac:dyDescent="0.25">
      <c r="A7" s="3">
        <v>15</v>
      </c>
      <c r="B7" s="3"/>
      <c r="C7" s="3" t="s">
        <v>16</v>
      </c>
      <c r="D7" s="9" t="s">
        <v>39</v>
      </c>
      <c r="E7" s="3"/>
      <c r="F7" s="3"/>
      <c r="G7" s="3"/>
      <c r="H7" s="3" t="s">
        <v>18</v>
      </c>
      <c r="I7" s="3" t="s">
        <v>40</v>
      </c>
      <c r="J7" s="7">
        <v>1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6" s="8" customFormat="1" x14ac:dyDescent="0.25">
      <c r="A8" s="3">
        <v>16</v>
      </c>
      <c r="B8" s="3"/>
      <c r="C8" s="3" t="s">
        <v>19</v>
      </c>
      <c r="D8" s="9" t="s">
        <v>41</v>
      </c>
      <c r="E8" s="3"/>
      <c r="F8" s="3"/>
      <c r="G8" s="3"/>
      <c r="H8" s="3" t="s">
        <v>18</v>
      </c>
      <c r="I8" s="3" t="s">
        <v>42</v>
      </c>
      <c r="J8" s="7">
        <v>1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6" s="8" customFormat="1" x14ac:dyDescent="0.25">
      <c r="A9" s="3">
        <v>17</v>
      </c>
      <c r="B9" s="3"/>
      <c r="C9" s="3" t="s">
        <v>16</v>
      </c>
      <c r="D9" s="9" t="s">
        <v>41</v>
      </c>
      <c r="E9" s="3"/>
      <c r="F9" s="3"/>
      <c r="G9" s="3"/>
      <c r="H9" s="3" t="s">
        <v>18</v>
      </c>
      <c r="I9" s="3" t="s">
        <v>43</v>
      </c>
      <c r="J9" s="7">
        <v>1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6" x14ac:dyDescent="0.25">
      <c r="I10" t="s">
        <v>29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6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biomateriały do regeneracji ch</vt:lpstr>
      <vt:lpstr>piny bioresorbowalne</vt:lpstr>
      <vt:lpstr>proteza ścięgna</vt:lpstr>
      <vt:lpstr>wypełniacz kości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2019-11-06T10:04:35Z</cp:lastPrinted>
  <dcterms:created xsi:type="dcterms:W3CDTF">2019-11-06T09:14:28Z</dcterms:created>
  <dcterms:modified xsi:type="dcterms:W3CDTF">2019-11-06T10:06:09Z</dcterms:modified>
  <cp:category/>
</cp:coreProperties>
</file>