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Zamówienia\Desktop\POSTĘPOWANIA 2020\57 PN 20 Sprzęt medyczny jednorazowego użytku\"/>
    </mc:Choice>
  </mc:AlternateContent>
  <xr:revisionPtr revIDLastSave="0" documentId="13_ncr:1_{22DA44C6-6A25-4F35-BBC5-C86F9C61B12B}" xr6:coauthVersionLast="45" xr6:coauthVersionMax="45" xr10:uidLastSave="{00000000-0000-0000-0000-000000000000}"/>
  <bookViews>
    <workbookView xWindow="-120" yWindow="-120" windowWidth="29040" windowHeight="15840" xr2:uid="{00000000-000D-0000-FFFF-FFFF00000000}"/>
  </bookViews>
  <sheets>
    <sheet name="cewniki, dreny i materiały pom" sheetId="1" r:id="rId1"/>
    <sheet name="igła do nakłuć lędźwiowych" sheetId="2" r:id="rId2"/>
    <sheet name="kaniula" sheetId="3" r:id="rId3"/>
    <sheet name="myjki jednorazowe" sheetId="4" r:id="rId4"/>
    <sheet name="przyrząd do drenażu" sheetId="5" r:id="rId5"/>
    <sheet name="sprzęt medyczny drobny" sheetId="6" r:id="rId6"/>
    <sheet name="sprzęt pomocniczy jednorazowy" sheetId="7" r:id="rId7"/>
    <sheet name="sprzęt wspomagający oddychanie" sheetId="8" r:id="rId8"/>
    <sheet name="zestaw do zbiórki moczu" sheetId="9" r:id="rId9"/>
    <sheet name="Kryteria oceny" sheetId="10" r:id="rId10"/>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 i="3" l="1"/>
  <c r="O5" i="9" l="1"/>
  <c r="M5" i="9"/>
  <c r="L5" i="9"/>
  <c r="M4" i="9"/>
  <c r="M6" i="9" s="1"/>
  <c r="L4" i="9"/>
  <c r="O4" i="9" s="1"/>
  <c r="O6" i="9" s="1"/>
  <c r="O24" i="8"/>
  <c r="M24" i="8"/>
  <c r="L24" i="8"/>
  <c r="M23" i="8"/>
  <c r="L23" i="8"/>
  <c r="O23" i="8" s="1"/>
  <c r="M22" i="8"/>
  <c r="L22" i="8"/>
  <c r="O22" i="8" s="1"/>
  <c r="O21" i="8"/>
  <c r="M21" i="8"/>
  <c r="L21" i="8"/>
  <c r="O20" i="8"/>
  <c r="M20" i="8"/>
  <c r="L20" i="8"/>
  <c r="M19" i="8"/>
  <c r="L19" i="8"/>
  <c r="O19" i="8" s="1"/>
  <c r="M18" i="8"/>
  <c r="L18" i="8"/>
  <c r="O18" i="8" s="1"/>
  <c r="O17" i="8"/>
  <c r="M17" i="8"/>
  <c r="L17" i="8"/>
  <c r="O16" i="8"/>
  <c r="M16" i="8"/>
  <c r="L16" i="8"/>
  <c r="M15" i="8"/>
  <c r="L15" i="8"/>
  <c r="O15" i="8" s="1"/>
  <c r="M14" i="8"/>
  <c r="L14" i="8"/>
  <c r="O14" i="8" s="1"/>
  <c r="O13" i="8"/>
  <c r="M13" i="8"/>
  <c r="L13" i="8"/>
  <c r="O12" i="8"/>
  <c r="M12" i="8"/>
  <c r="L12" i="8"/>
  <c r="M11" i="8"/>
  <c r="L11" i="8"/>
  <c r="O11" i="8" s="1"/>
  <c r="M10" i="8"/>
  <c r="L10" i="8"/>
  <c r="O10" i="8" s="1"/>
  <c r="O9" i="8"/>
  <c r="M9" i="8"/>
  <c r="L9" i="8"/>
  <c r="O8" i="8"/>
  <c r="M8" i="8"/>
  <c r="L8" i="8"/>
  <c r="M7" i="8"/>
  <c r="L7" i="8"/>
  <c r="O7" i="8" s="1"/>
  <c r="M6" i="8"/>
  <c r="L6" i="8"/>
  <c r="O6" i="8" s="1"/>
  <c r="O5" i="8"/>
  <c r="M5" i="8"/>
  <c r="L5" i="8"/>
  <c r="O4" i="8"/>
  <c r="M4" i="8"/>
  <c r="M25" i="8" s="1"/>
  <c r="L4" i="8"/>
  <c r="O13" i="7"/>
  <c r="M13" i="7"/>
  <c r="L13" i="7"/>
  <c r="O12" i="7"/>
  <c r="M12" i="7"/>
  <c r="L12" i="7"/>
  <c r="M11" i="7"/>
  <c r="L11" i="7"/>
  <c r="O11" i="7" s="1"/>
  <c r="M10" i="7"/>
  <c r="L10" i="7"/>
  <c r="O10" i="7" s="1"/>
  <c r="O9" i="7"/>
  <c r="M9" i="7"/>
  <c r="L9" i="7"/>
  <c r="O8" i="7"/>
  <c r="M8" i="7"/>
  <c r="L8" i="7"/>
  <c r="M7" i="7"/>
  <c r="L7" i="7"/>
  <c r="O7" i="7" s="1"/>
  <c r="M6" i="7"/>
  <c r="L6" i="7"/>
  <c r="O6" i="7" s="1"/>
  <c r="O5" i="7"/>
  <c r="M5" i="7"/>
  <c r="L5" i="7"/>
  <c r="O4" i="7"/>
  <c r="O14" i="7" s="1"/>
  <c r="M4" i="7"/>
  <c r="M14" i="7" s="1"/>
  <c r="L4" i="7"/>
  <c r="O6" i="6"/>
  <c r="M6" i="6"/>
  <c r="L6" i="6"/>
  <c r="O5" i="6"/>
  <c r="M5" i="6"/>
  <c r="L5" i="6"/>
  <c r="M4" i="6"/>
  <c r="M7" i="6" s="1"/>
  <c r="L4" i="6"/>
  <c r="O4" i="6" s="1"/>
  <c r="O7" i="6" s="1"/>
  <c r="O4" i="5"/>
  <c r="O5" i="5" s="1"/>
  <c r="M4" i="5"/>
  <c r="M5" i="5" s="1"/>
  <c r="L4" i="5"/>
  <c r="M5" i="4"/>
  <c r="O4" i="4"/>
  <c r="O5" i="4" s="1"/>
  <c r="M4" i="4"/>
  <c r="L4" i="4"/>
  <c r="M6" i="3"/>
  <c r="L6" i="3"/>
  <c r="O6" i="3" s="1"/>
  <c r="O5" i="3"/>
  <c r="M5" i="3"/>
  <c r="L5" i="3"/>
  <c r="O4" i="3"/>
  <c r="M4" i="3"/>
  <c r="M7" i="3" s="1"/>
  <c r="L4" i="3"/>
  <c r="M5" i="2"/>
  <c r="O4" i="2"/>
  <c r="O5" i="2" s="1"/>
  <c r="M4" i="2"/>
  <c r="L4" i="2"/>
  <c r="M23" i="1"/>
  <c r="L23" i="1"/>
  <c r="O23" i="1" s="1"/>
  <c r="O22" i="1"/>
  <c r="M22" i="1"/>
  <c r="L22" i="1"/>
  <c r="O21" i="1"/>
  <c r="M21" i="1"/>
  <c r="L21" i="1"/>
  <c r="M20" i="1"/>
  <c r="L20" i="1"/>
  <c r="O20" i="1" s="1"/>
  <c r="M19" i="1"/>
  <c r="L19" i="1"/>
  <c r="O19" i="1" s="1"/>
  <c r="O18" i="1"/>
  <c r="M18" i="1"/>
  <c r="L18" i="1"/>
  <c r="O17" i="1"/>
  <c r="M17" i="1"/>
  <c r="L17" i="1"/>
  <c r="M16" i="1"/>
  <c r="L16" i="1"/>
  <c r="O16" i="1" s="1"/>
  <c r="M15" i="1"/>
  <c r="L15" i="1"/>
  <c r="O15" i="1" s="1"/>
  <c r="O14" i="1"/>
  <c r="M14" i="1"/>
  <c r="L14" i="1"/>
  <c r="O13" i="1"/>
  <c r="M13" i="1"/>
  <c r="L13" i="1"/>
  <c r="M12" i="1"/>
  <c r="L12" i="1"/>
  <c r="O12" i="1" s="1"/>
  <c r="M11" i="1"/>
  <c r="L11" i="1"/>
  <c r="O11" i="1" s="1"/>
  <c r="O10" i="1"/>
  <c r="M10" i="1"/>
  <c r="L10" i="1"/>
  <c r="O9" i="1"/>
  <c r="M9" i="1"/>
  <c r="L9" i="1"/>
  <c r="M8" i="1"/>
  <c r="L8" i="1"/>
  <c r="O8" i="1" s="1"/>
  <c r="M7" i="1"/>
  <c r="L7" i="1"/>
  <c r="O7" i="1" s="1"/>
  <c r="O6" i="1"/>
  <c r="M6" i="1"/>
  <c r="L6" i="1"/>
  <c r="O5" i="1"/>
  <c r="M5" i="1"/>
  <c r="M24" i="1" s="1"/>
  <c r="L5" i="1"/>
  <c r="M4" i="1"/>
  <c r="L4" i="1"/>
  <c r="O4" i="1" s="1"/>
  <c r="O25" i="8" l="1"/>
  <c r="O24" i="1"/>
</calcChain>
</file>

<file path=xl/sharedStrings.xml><?xml version="1.0" encoding="utf-8"?>
<sst xmlns="http://schemas.openxmlformats.org/spreadsheetml/2006/main" count="340" uniqueCount="92">
  <si>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</si>
  <si>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</si>
  <si>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</si>
  <si>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</si>
  <si>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</si>
  <si>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</si>
  <si>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</si>
  <si>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</si>
  <si>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</si>
  <si>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</si>
  <si>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</si>
  <si>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</si>
  <si>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</si>
  <si>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</si>
  <si>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</si>
  <si>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</si>
  <si>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cewnik urologiczny silikonowany Foley  trójdrożny 18 CH,  20 CH, 22 Ch</t>
  </si>
  <si>
    <t>szt.</t>
  </si>
  <si>
    <t>cenik Dufour Hematiria 3- drożny  18 CH, 20 CH, 22 CH</t>
  </si>
  <si>
    <t>Cewnik typu Foley: sterylny, dwudrożny z balonem, silikonowany z atraumatyczną , gładka struktura cewnika , balon odporny na ciśnienie, łatwy do napełnienia i opróżnienia, odporny na rozrywanie, oznaczenie kolorystyczne rozmiaru igły rozmiary: CH-6-10 balon 2-5 ml lub 3-5 ml</t>
  </si>
  <si>
    <t>Cewnik typu Foley: sterylny, dwudrożny z balonem, silikonowany z atraumatyczną , gładka struktura cewnika , balon odporny na ciśnienie, łatwy do napełnienia i opróżnienia, odporny na rozrywanie, oznaczenie kolorystyczne rozmiaru igły rozmiary - CH - 12 balon 5-10 ml, CH 14 balon 5-10 ml, CH 16 balon 5-10 ml, CH 18 balon 5-10 ml, CH-20 balon 5-10 ml, CH 22 balon 5-10 ml, CH- 24 balon 5-10 ml.</t>
  </si>
  <si>
    <t>Cewnik typu Foley: sterylny, dwudrożny z balonem, silikonowany z atraumatyczną , gładka struktura cewnika , balon odporny na ciśnienie, łatwy do napełnienia i opróżnienia, odporny na rozrywanie, oznaczenie kolorystyczne rozmiaru igły rozmiary: CH 16 balon 30 ml oznaczenie pojemności na cewniku, CH 18 balon 30 ml oznaczenie pojemności na cewniku,  CH 20 balon 30 ml oznaczenie pojemności na cewniku,  CH 22 balon 30 ml oznaczenie pojemności na cewniku,  CH 24 balon 30 ml oznaczenie pojemności na cewniku</t>
  </si>
  <si>
    <t>-worek na mocz dla dorosłych – sterylny 2000 ml. Sterylny</t>
  </si>
  <si>
    <t>-cewnik Nelaton rozmiary: 8-22 F,</t>
  </si>
  <si>
    <t>-cewnik do karmienia rozmiary: 4 F,  do 28 F ,  i  36 F</t>
  </si>
  <si>
    <t>-cewnik Tieman rozmiary;8 CH do 24 CH</t>
  </si>
  <si>
    <t>-dren do drenażu dróg żółciowych rozmiar 12-22 CH 40 *70 cm lub 45*18 cm, silikonowy z nitką radiacyjną</t>
  </si>
  <si>
    <t>-kanka do odbytu rozmiary: CH 24* 250 ( 6*250),  CH 18* 250( 6*250)</t>
  </si>
  <si>
    <t>-zestaw do lewatywy</t>
  </si>
  <si>
    <t>-sonda do żylaków przełyku ( zgłębnik Sengstakena ) rozmiar CH 18,  CH 20</t>
  </si>
  <si>
    <t>-kateter pediatryczny do żyły pępowinowej rozmiary: 4 F, 6 F,  8 F,</t>
  </si>
  <si>
    <t>-zamknięty system do pobierania próbek z drzewa oskrzelowego 25-40 ml</t>
  </si>
  <si>
    <t>-zamknięty system do pobierania próbek z drzewa oskrzelowego 10-20 ml</t>
  </si>
  <si>
    <t>-cewnik Pezzer rozmiar: 5 CH,  10 Ch</t>
  </si>
  <si>
    <t>-cewnik Couvaliere trójbieżny rozmiary; 18 CH,  20 CH,</t>
  </si>
  <si>
    <t>cewnik Doufor dwubieżny - 18 CH, 20 CH</t>
  </si>
  <si>
    <t>Razem</t>
  </si>
  <si>
    <t>igła do nakłuć lędźwiowych</t>
  </si>
  <si>
    <t>kaniula</t>
  </si>
  <si>
    <t>-kaniula dożylna do długotrwałych wlewów ( typu venflon) wykonane z poliuretanu lub teflonu, opakowane w sztywne opakowania uniemożliwiające przypadkowe uszkodzenia wyposażona w skrzydełka, samodomykający się port boczny lub ze standardowym koreczkiem portu bocznego.
         * 16G
         * 17G
         * 18G
         * 20G
         * 22G</t>
  </si>
  <si>
    <t>-kaniula dożylna do długotrwałych wlewów (typu Venflon) 26G bez portu bocznego, sterylne z materiału PTFE lub równoważnego, ostrze wkłucie atraumatyczne,  końcówka cewnika podwójnie zwężona, cewnik neonatologiczny bez portu bocznego wyposażony w przyrząd ułatwiający wprowadzenie w żyłę opakowane w sztywna opakowania uniemożliwiające przypadkowe uszkodzenia</t>
  </si>
  <si>
    <t>-kaniula dożylna do długotrwałych wlewów-bezpieczna-(typu Venflon )wykonana z poliuretanu, opakowane w sztywne opakowania uniemożliwiające przypadkowe uszkodzenia wyposażona w skrzydełka, samodomykający  się port boczny,
     *16G
     *17G
     *18G
     *20G
     *22G</t>
  </si>
  <si>
    <t>myjki jednorazowe</t>
  </si>
  <si>
    <t>312_02_23</t>
  </si>
  <si>
    <t>myjki jednorazowe, - rękawice do mycia jednorazowego użytku, - materiał:włóknina, - miękkie i odporne na rwanie pod wpływem wilgoci</t>
  </si>
  <si>
    <t>op</t>
  </si>
  <si>
    <t>50 szt.</t>
  </si>
  <si>
    <t>przyrząd do drenażu</t>
  </si>
  <si>
    <t>przyrząd do drenażu jamy bębenkowej ucha środkowego typ II</t>
  </si>
  <si>
    <t>sprzęt medyczny drobny</t>
  </si>
  <si>
    <t>-kaczka plastikowa</t>
  </si>
  <si>
    <t>-basen plastikowy</t>
  </si>
  <si>
    <t>-osłonka na głowicę dopochwową</t>
  </si>
  <si>
    <t>sprzęt pomocniczy jednorazowy</t>
  </si>
  <si>
    <t>miska 3L tekturowa 
- pojemność 3000 ml
- materiał pulpa celulozowa
- odporność na przeciekanie: ok. 4 godziny
- do ogólnego stosowania min. mycia pacjentów + detergent/mydło
- odporność na tem. 35 st.C+/- 3 st.C
- utylizacja: do maceracji</t>
  </si>
  <si>
    <t>miska nerkowata tekturowa
- pojemność 700 ml.
- materiał pulpa celulozowa
- odporność na przeciekanie: ok. 4 godziny
- odporność na temperaturę : 35 st C +/-3 st. C
- utylizacja: do maceracji</t>
  </si>
  <si>
    <t>sterylna osłona ( worek) na głowicę RTG (angiograf) folia kolor przeźroczysty z gumką do osłony lampy angiograficznej , szybą osłaniającą przed  promieniami pulpit sterujący 
- rozmiar * 40 * 80 cm</t>
  </si>
  <si>
    <t>sterylna osłona ( worek) na głowicę RTG (angiograf) folia kolor przeźroczysty z gumką do osłony lampy angiograficznej , szybą osłaniającą przed  promieniami pulpit sterujący 
- rozmiar 95 * 85 cm</t>
  </si>
  <si>
    <t>igła Micro Fine 0,30 x 8 mm</t>
  </si>
  <si>
    <t>kaniula dotętnicza Arterial 20G x 45 mm z zaworem odcinającym kulkowym ze skrzydełkami, nie zawierająca lateksu, PCV, DEHP, sterylna</t>
  </si>
  <si>
    <t>szkiełka nakrywkowe 24*60</t>
  </si>
  <si>
    <t>sterylny pokrowiec foliowy na kamerę do endoskopów rozmiar 16*200 cm wykonany z folii mocnej, przezroczysty PE teleskopowi złożony z taśmami do mocowania na końcach</t>
  </si>
  <si>
    <t>wzierniki uszne Heine  2,5 mm</t>
  </si>
  <si>
    <t>szczoteczka do do chirurgicznego mycia rąk z Chlorhexidiną</t>
  </si>
  <si>
    <t>sprzęt wspomagający oddychanie</t>
  </si>
  <si>
    <t>-rurka intubacyjna -przezroczysta z mankietem niskociśnieniowym, typu soft-seal lub równoważna, o śred.2,5-10</t>
  </si>
  <si>
    <t>-rurka intubacyjna bez mankietu, o średnicy 2-7</t>
  </si>
  <si>
    <t>-rurka tracheostomijna z możliwością odsysania i prowadnikiem umożliwiającym wymianę rurki metodą Seldingera, rozm. 6-10</t>
  </si>
  <si>
    <t>-rurka intubacyjna z mankietem uszczelniającym zbrojona 5-9,5</t>
  </si>
  <si>
    <t>rurka tracheostomijna foniatryczna 7-9</t>
  </si>
  <si>
    <t>rurka tracheostomijna z uchwytem o regulowanym położeniu, z mankietem 6-10</t>
  </si>
  <si>
    <t>-prowadnica do wymiany rurek, elastyczna , jednorazowa</t>
  </si>
  <si>
    <t>-prowadnica do trudnych intubacji</t>
  </si>
  <si>
    <t>-zestaw do znieczuleń zewnątrzoponowych w którego skład wchodzą: Tuohy 16G, 18G,  strzykawka niskooporowa 10 ml, cewnik zewnątrzoponowy z 3 bocznymi otworami, łącznik do cewnika, filtr 0,2 µ 96h</t>
  </si>
  <si>
    <t>-zestaw do łącznego znieczulenia ciągłego, zewnątrzoponowego i podpajęczynówkowego ( CSE) 27G/18G lub 26G/16G</t>
  </si>
  <si>
    <t>-sonda żołądkowa Ryela 18F,20F bardzo miękka, przeciwodleżynowa, jednorazowa, sterylna z silikonu, z zatyczką i nitką radiacyjną 105 cm</t>
  </si>
  <si>
    <t>cewnik do odsysania w układzie zamkniętym, dwuświatłowy, do rurek intubacyjnych i tracheostomii na 72 godz. Rozm. 14; 16F</t>
  </si>
  <si>
    <t>-rurka intubacyjna nosowa, polarna północna ( wygięta do góry ), z mankietem niskociśnieniowym, z podziałką oznaczającą poziom wprowadzenia; 6;   6,5;   7;  7,5;   8;</t>
  </si>
  <si>
    <t>rzepka do czujnika pulsoksymetru typu „Y”</t>
  </si>
  <si>
    <t>-rurka intubacyjna ustna, polarna południowa ( wygięta do dołu ) z mankietem niskociśnieniowym, z otworem Murphyego, z podziałką oznaczającą poziom wprowadzenia: 6,5;  7;  7,5;  8;  8,5;  9</t>
  </si>
  <si>
    <t>-rurka tracheostomijna wykonana z termoplastycznego PCV posiadająca elastyczny, przezroczysty kołnierz z oznaczeniem rozmiaru i długości rurki oraz sztywny mandryn z otworem na prowadnicę Seldingera umożliwiający założenie bądź wymianę rurki, w zestawie z dwoma kaniulami, opaską i szczoteczką do czyszczenia, sterylna, rozmiary od 6,00 mm do 10,00 mm co 1,00 mm oraz 7,5 mm i 8,5 mm</t>
  </si>
  <si>
    <t>-mandryn do rurki intubacyjnej; rozmiar 1;  rozmiar 2; rozmiar 3</t>
  </si>
  <si>
    <t>Filtr bakteryjno-wirusowy elektrostatyczny z nawilżaczem, pediatryczny, śred.zew. 22 mm M, śred..wewn. 22 mm. F</t>
  </si>
  <si>
    <t>-filtr kompresora do ssaka ( vacum filter)</t>
  </si>
  <si>
    <t>przewód do tlenoterapii z użyciem uchwytu zatrzaskowego mocującego sztuczny nos</t>
  </si>
  <si>
    <t>zestaw do zbiórki moczu</t>
  </si>
  <si>
    <t>-zestaw do godzinowej zbiórki moczu sterylny. Zestaw ma uniemożliwić cofanie się zgromadzonego moczu w worku, komorze i drenie łączącym do cewnika Foleya w kierunku pacjenta. Zamawiający oczekuje aby komora pomiarowa nad workiem posiadała poziomą dźwignię 90 stopni pozwalającą na opróżnienie bez konieczności manewrowania komorą.</t>
  </si>
  <si>
    <t>worki do diurezy godzinowej z funkcją pomiaru ciśnienia śródbrzusznego</t>
  </si>
  <si>
    <t>cewniki, dreny i materiały pomocnicze materiały jednorazowego użytku</t>
  </si>
  <si>
    <r>
      <t xml:space="preserve">nawilżacz sztuczny nos </t>
    </r>
    <r>
      <rPr>
        <sz val="11"/>
        <color rgb="FF000000"/>
        <rFont val="Calibri"/>
      </rPr>
      <t>o wadze poniżej 15g. do rurek tracheostomijnych i intubacyjnych dla pacjentów na własnym oddechu z możliwością podłączenia nasadki do podawania tlenu</t>
    </r>
  </si>
  <si>
    <r>
      <rPr>
        <sz val="11"/>
        <color rgb="FF000000"/>
        <rFont val="Calibri"/>
      </rPr>
      <t xml:space="preserve">igła do nakłuć lędźwiowych - dł. ok. 90cm 
-stal nierdzewna rurka cienkościenna
-złącze do igły: oznaczenia kolorów zgodnie z ISO
-nakładka zabezpieczająca wykonana z polipropylenu
-Ostrze quinke
-pakowane opakowanie jednostkowe typu blister
-nietoksyczne, niepyrogenne
      - 18 G
      - 19 G
      - 20 G
      - 21 G
      - 22 G
</t>
    </r>
    <r>
      <rPr>
        <sz val="11"/>
        <color rgb="FF000000"/>
        <rFont val="Calibri"/>
        <family val="2"/>
        <charset val="238"/>
      </rPr>
      <t xml:space="preserve">      -"</t>
    </r>
  </si>
  <si>
    <r>
      <t>cewnik do podawania tlenu przez nos:
- wykonany z elastycznego PVC  
- bardzo miękkie końcówki
- odporny na załamania, dostępny w wersji,  standardowej, regulowanej i pediatrycznej, 
- możliwe różne długości drenu
- zakończony jest standardową końcówką do połączenia"</t>
    </r>
    <r>
      <rPr>
        <sz val="11"/>
        <color rgb="FF000000"/>
        <rFont val="Calibri"/>
      </rPr>
      <t>na wcisk"
- regulowane końcówki donosowe ( wąsy) wykonane z miękkiego tworzywa, niezawierającego lateksu i nie podrażniającego śluzówki nosa u pacjenta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</si>
</sst>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4" x14ac:knownFonts="1">
    <font>
      <sz val="11"/>
      <color rgb="FF000000"/>
      <name val="Calibri"/>
    </font>
    <font>
      <b/>
      <sz val="14"/>
      <color rgb="FF000000"/>
      <name val="Calibri"/>
    </font>
    <font>
      <b/>
      <sz val="11"/>
      <color rgb="FF000000"/>
      <name val="Calibri"/>
    </font>
    <font>
      <sz val="11"/>
      <color rgb="FF000000"/>
      <name val="Calibri"/>
      <family val="2"/>
      <charset val="238"/>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0" borderId="0" xfId="0" applyFont="1" applyAlignment="1">
      <alignment horizontal="centerContinuous"/>
    </xf>
    <xf numFmtId="0" fontId="0" fillId="0" borderId="1" xfId="0" applyBorder="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Border="1" applyAlignment="1">
      <alignment horizont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workbookViewId="0">
      <selection activeCell="D13" sqref="D13"/>
    </sheetView>
  </sheetViews>
  <sheetFormatPr defaultRowHeight="15" x14ac:dyDescent="0.25"/>
  <cols>
    <col min="1" max="1" width="4.5703125" bestFit="1" customWidth="1"/>
    <col min="2" max="2" width="9.85546875" customWidth="1"/>
    <col min="3" max="3" width="11.28515625" customWidth="1"/>
    <col min="4" max="4" width="74"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5" ht="18.75" x14ac:dyDescent="0.3">
      <c r="F1" s="1" t="s">
        <v>88</v>
      </c>
    </row>
    <row r="2" spans="1:15" ht="60" x14ac:dyDescent="0.2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5" x14ac:dyDescent="0.25">
      <c r="A3" s="2">
        <v>1</v>
      </c>
      <c r="B3" s="2">
        <v>2</v>
      </c>
      <c r="C3" s="2">
        <v>3</v>
      </c>
      <c r="D3" s="2">
        <v>4</v>
      </c>
      <c r="E3" s="2">
        <v>5</v>
      </c>
      <c r="F3" s="2">
        <v>6</v>
      </c>
      <c r="G3" s="2">
        <v>7</v>
      </c>
      <c r="H3" s="2">
        <v>8</v>
      </c>
      <c r="I3" s="2">
        <v>9</v>
      </c>
      <c r="J3" s="2">
        <v>10</v>
      </c>
      <c r="K3" s="2">
        <v>11</v>
      </c>
      <c r="L3" s="2">
        <v>12</v>
      </c>
      <c r="M3" s="2">
        <v>13</v>
      </c>
      <c r="N3" s="2">
        <v>14</v>
      </c>
      <c r="O3" s="2">
        <v>15</v>
      </c>
    </row>
    <row r="4" spans="1:15" x14ac:dyDescent="0.25">
      <c r="A4" s="3">
        <v>1</v>
      </c>
      <c r="B4" s="3"/>
      <c r="C4" s="3" t="s">
        <v>15</v>
      </c>
      <c r="D4" s="7" t="s">
        <v>16</v>
      </c>
      <c r="E4" s="3"/>
      <c r="F4" s="3"/>
      <c r="G4" s="3"/>
      <c r="H4" s="3" t="s">
        <v>17</v>
      </c>
      <c r="I4" s="3"/>
      <c r="J4" s="4">
        <v>300</v>
      </c>
      <c r="K4" s="4"/>
      <c r="L4" s="4">
        <f t="shared" ref="L4:L23" si="0">K4*((100+N4)/100)</f>
        <v>0</v>
      </c>
      <c r="M4" s="4">
        <f t="shared" ref="M4:M23" si="1">J4*K4</f>
        <v>0</v>
      </c>
      <c r="N4" s="4"/>
      <c r="O4" s="4">
        <f t="shared" ref="O4:O23" si="2">J4*L4</f>
        <v>0</v>
      </c>
    </row>
    <row r="5" spans="1:15" x14ac:dyDescent="0.25">
      <c r="A5" s="3">
        <v>2</v>
      </c>
      <c r="B5" s="3"/>
      <c r="C5" s="3" t="s">
        <v>15</v>
      </c>
      <c r="D5" s="7" t="s">
        <v>18</v>
      </c>
      <c r="E5" s="3"/>
      <c r="F5" s="3"/>
      <c r="G5" s="3"/>
      <c r="H5" s="3" t="s">
        <v>17</v>
      </c>
      <c r="I5" s="3"/>
      <c r="J5" s="4">
        <v>90</v>
      </c>
      <c r="K5" s="4"/>
      <c r="L5" s="4">
        <f t="shared" si="0"/>
        <v>0</v>
      </c>
      <c r="M5" s="4">
        <f t="shared" si="1"/>
        <v>0</v>
      </c>
      <c r="N5" s="4"/>
      <c r="O5" s="4">
        <f t="shared" si="2"/>
        <v>0</v>
      </c>
    </row>
    <row r="6" spans="1:15" ht="60" x14ac:dyDescent="0.25">
      <c r="A6" s="3">
        <v>3</v>
      </c>
      <c r="B6" s="3"/>
      <c r="C6" s="3" t="s">
        <v>15</v>
      </c>
      <c r="D6" s="7" t="s">
        <v>19</v>
      </c>
      <c r="E6" s="3"/>
      <c r="F6" s="3"/>
      <c r="G6" s="3"/>
      <c r="H6" s="3" t="s">
        <v>17</v>
      </c>
      <c r="I6" s="3"/>
      <c r="J6" s="4">
        <v>500</v>
      </c>
      <c r="K6" s="4"/>
      <c r="L6" s="4">
        <f t="shared" si="0"/>
        <v>0</v>
      </c>
      <c r="M6" s="4">
        <f t="shared" si="1"/>
        <v>0</v>
      </c>
      <c r="N6" s="4"/>
      <c r="O6" s="4">
        <f t="shared" si="2"/>
        <v>0</v>
      </c>
    </row>
    <row r="7" spans="1:15" ht="90" x14ac:dyDescent="0.25">
      <c r="A7" s="3">
        <v>4</v>
      </c>
      <c r="B7" s="3"/>
      <c r="C7" s="3" t="s">
        <v>15</v>
      </c>
      <c r="D7" s="7" t="s">
        <v>20</v>
      </c>
      <c r="E7" s="3"/>
      <c r="F7" s="3"/>
      <c r="G7" s="3"/>
      <c r="H7" s="3" t="s">
        <v>17</v>
      </c>
      <c r="I7" s="3"/>
      <c r="J7" s="4">
        <v>13000</v>
      </c>
      <c r="K7" s="4"/>
      <c r="L7" s="4">
        <f t="shared" si="0"/>
        <v>0</v>
      </c>
      <c r="M7" s="4">
        <f t="shared" si="1"/>
        <v>0</v>
      </c>
      <c r="N7" s="4"/>
      <c r="O7" s="4">
        <f t="shared" si="2"/>
        <v>0</v>
      </c>
    </row>
    <row r="8" spans="1:15" ht="105" x14ac:dyDescent="0.25">
      <c r="A8" s="3">
        <v>5</v>
      </c>
      <c r="B8" s="3"/>
      <c r="C8" s="3" t="s">
        <v>15</v>
      </c>
      <c r="D8" s="7" t="s">
        <v>21</v>
      </c>
      <c r="E8" s="3"/>
      <c r="F8" s="3"/>
      <c r="G8" s="3"/>
      <c r="H8" s="3" t="s">
        <v>17</v>
      </c>
      <c r="I8" s="3"/>
      <c r="J8" s="4">
        <v>130</v>
      </c>
      <c r="K8" s="4"/>
      <c r="L8" s="4">
        <f t="shared" si="0"/>
        <v>0</v>
      </c>
      <c r="M8" s="4">
        <f t="shared" si="1"/>
        <v>0</v>
      </c>
      <c r="N8" s="4"/>
      <c r="O8" s="4">
        <f t="shared" si="2"/>
        <v>0</v>
      </c>
    </row>
    <row r="9" spans="1:15" x14ac:dyDescent="0.25">
      <c r="A9" s="3">
        <v>6</v>
      </c>
      <c r="B9" s="3"/>
      <c r="C9" s="3" t="s">
        <v>15</v>
      </c>
      <c r="D9" s="7" t="s">
        <v>22</v>
      </c>
      <c r="E9" s="3"/>
      <c r="F9" s="3"/>
      <c r="G9" s="3"/>
      <c r="H9" s="3" t="s">
        <v>17</v>
      </c>
      <c r="I9" s="3"/>
      <c r="J9" s="4">
        <v>25000</v>
      </c>
      <c r="K9" s="4"/>
      <c r="L9" s="4">
        <f t="shared" si="0"/>
        <v>0</v>
      </c>
      <c r="M9" s="4">
        <f t="shared" si="1"/>
        <v>0</v>
      </c>
      <c r="N9" s="4"/>
      <c r="O9" s="4">
        <f t="shared" si="2"/>
        <v>0</v>
      </c>
    </row>
    <row r="10" spans="1:15" x14ac:dyDescent="0.25">
      <c r="A10" s="3">
        <v>7</v>
      </c>
      <c r="B10" s="3"/>
      <c r="C10" s="3" t="s">
        <v>15</v>
      </c>
      <c r="D10" s="7" t="s">
        <v>23</v>
      </c>
      <c r="E10" s="3"/>
      <c r="F10" s="3"/>
      <c r="G10" s="3"/>
      <c r="H10" s="3" t="s">
        <v>17</v>
      </c>
      <c r="I10" s="3"/>
      <c r="J10" s="4">
        <v>1200</v>
      </c>
      <c r="K10" s="4"/>
      <c r="L10" s="4">
        <f t="shared" si="0"/>
        <v>0</v>
      </c>
      <c r="M10" s="4">
        <f t="shared" si="1"/>
        <v>0</v>
      </c>
      <c r="N10" s="4"/>
      <c r="O10" s="4">
        <f t="shared" si="2"/>
        <v>0</v>
      </c>
    </row>
    <row r="11" spans="1:15" x14ac:dyDescent="0.25">
      <c r="A11" s="3">
        <v>8</v>
      </c>
      <c r="B11" s="3"/>
      <c r="C11" s="3" t="s">
        <v>15</v>
      </c>
      <c r="D11" s="7" t="s">
        <v>24</v>
      </c>
      <c r="E11" s="3"/>
      <c r="F11" s="3"/>
      <c r="G11" s="3"/>
      <c r="H11" s="3" t="s">
        <v>17</v>
      </c>
      <c r="I11" s="3"/>
      <c r="J11" s="4">
        <v>7500</v>
      </c>
      <c r="K11" s="4"/>
      <c r="L11" s="4">
        <f t="shared" si="0"/>
        <v>0</v>
      </c>
      <c r="M11" s="4">
        <f t="shared" si="1"/>
        <v>0</v>
      </c>
      <c r="N11" s="4"/>
      <c r="O11" s="4">
        <f t="shared" si="2"/>
        <v>0</v>
      </c>
    </row>
    <row r="12" spans="1:15" x14ac:dyDescent="0.25">
      <c r="A12" s="3">
        <v>9</v>
      </c>
      <c r="B12" s="3"/>
      <c r="C12" s="3" t="s">
        <v>15</v>
      </c>
      <c r="D12" s="7" t="s">
        <v>25</v>
      </c>
      <c r="E12" s="3"/>
      <c r="F12" s="3"/>
      <c r="G12" s="3"/>
      <c r="H12" s="3" t="s">
        <v>17</v>
      </c>
      <c r="I12" s="3"/>
      <c r="J12" s="4">
        <v>2000</v>
      </c>
      <c r="K12" s="4"/>
      <c r="L12" s="4">
        <f t="shared" si="0"/>
        <v>0</v>
      </c>
      <c r="M12" s="4">
        <f t="shared" si="1"/>
        <v>0</v>
      </c>
      <c r="N12" s="4"/>
      <c r="O12" s="4">
        <f t="shared" si="2"/>
        <v>0</v>
      </c>
    </row>
    <row r="13" spans="1:15" ht="30" x14ac:dyDescent="0.25">
      <c r="A13" s="3">
        <v>10</v>
      </c>
      <c r="B13" s="3"/>
      <c r="C13" s="3" t="s">
        <v>15</v>
      </c>
      <c r="D13" s="7" t="s">
        <v>26</v>
      </c>
      <c r="E13" s="3"/>
      <c r="F13" s="3"/>
      <c r="G13" s="3"/>
      <c r="H13" s="3" t="s">
        <v>17</v>
      </c>
      <c r="I13" s="3"/>
      <c r="J13" s="4">
        <v>30</v>
      </c>
      <c r="K13" s="4"/>
      <c r="L13" s="4">
        <f t="shared" si="0"/>
        <v>0</v>
      </c>
      <c r="M13" s="4">
        <f t="shared" si="1"/>
        <v>0</v>
      </c>
      <c r="N13" s="4"/>
      <c r="O13" s="4">
        <f t="shared" si="2"/>
        <v>0</v>
      </c>
    </row>
    <row r="14" spans="1:15" x14ac:dyDescent="0.25">
      <c r="A14" s="3">
        <v>11</v>
      </c>
      <c r="B14" s="3"/>
      <c r="C14" s="3" t="s">
        <v>15</v>
      </c>
      <c r="D14" s="7" t="s">
        <v>27</v>
      </c>
      <c r="E14" s="3"/>
      <c r="F14" s="3"/>
      <c r="G14" s="3"/>
      <c r="H14" s="3" t="s">
        <v>17</v>
      </c>
      <c r="I14" s="3"/>
      <c r="J14" s="4">
        <v>1300</v>
      </c>
      <c r="K14" s="4"/>
      <c r="L14" s="4">
        <f t="shared" si="0"/>
        <v>0</v>
      </c>
      <c r="M14" s="4">
        <f t="shared" si="1"/>
        <v>0</v>
      </c>
      <c r="N14" s="4"/>
      <c r="O14" s="4">
        <f t="shared" si="2"/>
        <v>0</v>
      </c>
    </row>
    <row r="15" spans="1:15" x14ac:dyDescent="0.25">
      <c r="A15" s="3">
        <v>12</v>
      </c>
      <c r="B15" s="3"/>
      <c r="C15" s="3" t="s">
        <v>15</v>
      </c>
      <c r="D15" s="7" t="s">
        <v>28</v>
      </c>
      <c r="E15" s="3"/>
      <c r="F15" s="3"/>
      <c r="G15" s="3"/>
      <c r="H15" s="3" t="s">
        <v>17</v>
      </c>
      <c r="I15" s="3"/>
      <c r="J15" s="4">
        <v>60</v>
      </c>
      <c r="K15" s="4"/>
      <c r="L15" s="4">
        <f t="shared" si="0"/>
        <v>0</v>
      </c>
      <c r="M15" s="4">
        <f t="shared" si="1"/>
        <v>0</v>
      </c>
      <c r="N15" s="4"/>
      <c r="O15" s="4">
        <f t="shared" si="2"/>
        <v>0</v>
      </c>
    </row>
    <row r="16" spans="1:15" x14ac:dyDescent="0.25">
      <c r="A16" s="3">
        <v>13</v>
      </c>
      <c r="B16" s="3"/>
      <c r="C16" s="3" t="s">
        <v>15</v>
      </c>
      <c r="D16" s="7" t="s">
        <v>29</v>
      </c>
      <c r="E16" s="3"/>
      <c r="F16" s="3"/>
      <c r="G16" s="3"/>
      <c r="H16" s="3" t="s">
        <v>17</v>
      </c>
      <c r="I16" s="3"/>
      <c r="J16" s="4">
        <v>16</v>
      </c>
      <c r="K16" s="4"/>
      <c r="L16" s="4">
        <f t="shared" si="0"/>
        <v>0</v>
      </c>
      <c r="M16" s="4">
        <f t="shared" si="1"/>
        <v>0</v>
      </c>
      <c r="N16" s="4"/>
      <c r="O16" s="4">
        <f t="shared" si="2"/>
        <v>0</v>
      </c>
    </row>
    <row r="17" spans="1:16" x14ac:dyDescent="0.25">
      <c r="A17" s="3">
        <v>14</v>
      </c>
      <c r="B17" s="3"/>
      <c r="C17" s="3" t="s">
        <v>15</v>
      </c>
      <c r="D17" s="7" t="s">
        <v>30</v>
      </c>
      <c r="E17" s="3"/>
      <c r="F17" s="3"/>
      <c r="G17" s="3"/>
      <c r="H17" s="3" t="s">
        <v>17</v>
      </c>
      <c r="I17" s="3"/>
      <c r="J17" s="4">
        <v>120</v>
      </c>
      <c r="K17" s="4"/>
      <c r="L17" s="4">
        <f t="shared" si="0"/>
        <v>0</v>
      </c>
      <c r="M17" s="4">
        <f t="shared" si="1"/>
        <v>0</v>
      </c>
      <c r="N17" s="4"/>
      <c r="O17" s="4">
        <f t="shared" si="2"/>
        <v>0</v>
      </c>
    </row>
    <row r="18" spans="1:16" x14ac:dyDescent="0.25">
      <c r="A18" s="3">
        <v>15</v>
      </c>
      <c r="B18" s="3"/>
      <c r="C18" s="3" t="s">
        <v>15</v>
      </c>
      <c r="D18" s="7" t="s">
        <v>31</v>
      </c>
      <c r="E18" s="3"/>
      <c r="F18" s="3"/>
      <c r="G18" s="3"/>
      <c r="H18" s="3" t="s">
        <v>17</v>
      </c>
      <c r="I18" s="3"/>
      <c r="J18" s="4">
        <v>1500</v>
      </c>
      <c r="K18" s="4"/>
      <c r="L18" s="4">
        <f t="shared" si="0"/>
        <v>0</v>
      </c>
      <c r="M18" s="4">
        <f t="shared" si="1"/>
        <v>0</v>
      </c>
      <c r="N18" s="4"/>
      <c r="O18" s="4">
        <f t="shared" si="2"/>
        <v>0</v>
      </c>
    </row>
    <row r="19" spans="1:16" x14ac:dyDescent="0.25">
      <c r="A19" s="3">
        <v>16</v>
      </c>
      <c r="B19" s="3"/>
      <c r="C19" s="3" t="s">
        <v>15</v>
      </c>
      <c r="D19" s="7" t="s">
        <v>32</v>
      </c>
      <c r="E19" s="3"/>
      <c r="F19" s="3"/>
      <c r="G19" s="3"/>
      <c r="H19" s="3" t="s">
        <v>17</v>
      </c>
      <c r="I19" s="3"/>
      <c r="J19" s="4">
        <v>1000</v>
      </c>
      <c r="K19" s="4"/>
      <c r="L19" s="4">
        <f t="shared" si="0"/>
        <v>0</v>
      </c>
      <c r="M19" s="4">
        <f t="shared" si="1"/>
        <v>0</v>
      </c>
      <c r="N19" s="4"/>
      <c r="O19" s="4">
        <f t="shared" si="2"/>
        <v>0</v>
      </c>
    </row>
    <row r="20" spans="1:16" x14ac:dyDescent="0.25">
      <c r="A20" s="3">
        <v>17</v>
      </c>
      <c r="B20" s="3"/>
      <c r="C20" s="3" t="s">
        <v>15</v>
      </c>
      <c r="D20" s="7" t="s">
        <v>33</v>
      </c>
      <c r="E20" s="3"/>
      <c r="F20" s="3"/>
      <c r="G20" s="3"/>
      <c r="H20" s="3" t="s">
        <v>17</v>
      </c>
      <c r="I20" s="3"/>
      <c r="J20" s="4">
        <v>40</v>
      </c>
      <c r="K20" s="4"/>
      <c r="L20" s="4">
        <f t="shared" si="0"/>
        <v>0</v>
      </c>
      <c r="M20" s="4">
        <f t="shared" si="1"/>
        <v>0</v>
      </c>
      <c r="N20" s="4"/>
      <c r="O20" s="4">
        <f t="shared" si="2"/>
        <v>0</v>
      </c>
    </row>
    <row r="21" spans="1:16" x14ac:dyDescent="0.25">
      <c r="A21" s="3">
        <v>18</v>
      </c>
      <c r="B21" s="3"/>
      <c r="C21" s="3" t="s">
        <v>15</v>
      </c>
      <c r="D21" s="7" t="s">
        <v>34</v>
      </c>
      <c r="E21" s="3"/>
      <c r="F21" s="3"/>
      <c r="G21" s="3"/>
      <c r="H21" s="3" t="s">
        <v>17</v>
      </c>
      <c r="I21" s="3"/>
      <c r="J21" s="4">
        <v>60</v>
      </c>
      <c r="K21" s="4"/>
      <c r="L21" s="4">
        <f t="shared" si="0"/>
        <v>0</v>
      </c>
      <c r="M21" s="4">
        <f t="shared" si="1"/>
        <v>0</v>
      </c>
      <c r="N21" s="4"/>
      <c r="O21" s="4">
        <f t="shared" si="2"/>
        <v>0</v>
      </c>
    </row>
    <row r="22" spans="1:16" ht="135" x14ac:dyDescent="0.25">
      <c r="A22" s="3">
        <v>19</v>
      </c>
      <c r="B22" s="3"/>
      <c r="C22" s="3" t="s">
        <v>15</v>
      </c>
      <c r="D22" s="8" t="s">
        <v>91</v>
      </c>
      <c r="E22" s="3"/>
      <c r="F22" s="3"/>
      <c r="G22" s="3"/>
      <c r="H22" s="3" t="s">
        <v>17</v>
      </c>
      <c r="I22" s="3"/>
      <c r="J22" s="4">
        <v>8000</v>
      </c>
      <c r="K22" s="4"/>
      <c r="L22" s="4">
        <f t="shared" si="0"/>
        <v>0</v>
      </c>
      <c r="M22" s="4">
        <f t="shared" si="1"/>
        <v>0</v>
      </c>
      <c r="N22" s="4"/>
      <c r="O22" s="4">
        <f t="shared" si="2"/>
        <v>0</v>
      </c>
    </row>
    <row r="23" spans="1:16" x14ac:dyDescent="0.25">
      <c r="A23" s="3">
        <v>20</v>
      </c>
      <c r="B23" s="3"/>
      <c r="C23" s="3" t="s">
        <v>15</v>
      </c>
      <c r="D23" s="7" t="s">
        <v>35</v>
      </c>
      <c r="E23" s="3"/>
      <c r="F23" s="3"/>
      <c r="G23" s="3"/>
      <c r="H23" s="3" t="s">
        <v>17</v>
      </c>
      <c r="I23" s="3"/>
      <c r="J23" s="4">
        <v>110</v>
      </c>
      <c r="K23" s="4"/>
      <c r="L23" s="4">
        <f t="shared" si="0"/>
        <v>0</v>
      </c>
      <c r="M23" s="4">
        <f t="shared" si="1"/>
        <v>0</v>
      </c>
      <c r="N23" s="4"/>
      <c r="O23" s="4">
        <f t="shared" si="2"/>
        <v>0</v>
      </c>
    </row>
    <row r="24" spans="1:16" x14ac:dyDescent="0.25">
      <c r="I24" t="s">
        <v>36</v>
      </c>
      <c r="J24" s="4"/>
      <c r="K24" s="4"/>
      <c r="L24" s="4"/>
      <c r="M24" s="4">
        <f>SUM(M4:M23)</f>
        <v>0</v>
      </c>
      <c r="N24" s="4"/>
      <c r="O24" s="4">
        <f>SUM(O4:O23)</f>
        <v>0</v>
      </c>
      <c r="P24" s="5"/>
    </row>
  </sheetData>
  <sheetProtection formatCells="0" formatColumns="0" formatRows="0" insertColumns="0" insertRows="0" insertHyperlinks="0" deleteColumns="0" deleteRows="0" sort="0" autoFilter="0" pivotTables="0"/>
  <pageMargins left="0.25" right="0.25" top="0.75" bottom="0.75" header="0.3" footer="0.3"/>
  <pageSetup paperSize="9" scale="5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
  <sheetViews>
    <sheetView topLeftCell="C1" workbookViewId="0"/>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
  <sheetViews>
    <sheetView workbookViewId="0">
      <selection activeCell="D10" sqref="D10"/>
    </sheetView>
  </sheetViews>
  <sheetFormatPr defaultRowHeight="15" x14ac:dyDescent="0.25"/>
  <cols>
    <col min="1" max="1" width="4.5703125" bestFit="1" customWidth="1"/>
    <col min="2" max="2" width="9.85546875" customWidth="1"/>
    <col min="3" max="3" width="11.28515625" customWidth="1"/>
    <col min="4" max="4" width="74"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37</v>
      </c>
    </row>
    <row r="2" spans="1:16" ht="60" x14ac:dyDescent="0.2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195" x14ac:dyDescent="0.25">
      <c r="A4" s="3">
        <v>21</v>
      </c>
      <c r="B4" s="3"/>
      <c r="C4" s="3" t="s">
        <v>15</v>
      </c>
      <c r="D4" s="8" t="s">
        <v>90</v>
      </c>
      <c r="E4" s="3"/>
      <c r="F4" s="3"/>
      <c r="G4" s="3"/>
      <c r="H4" s="3" t="s">
        <v>17</v>
      </c>
      <c r="I4" s="3"/>
      <c r="J4" s="4">
        <v>700</v>
      </c>
      <c r="K4" s="4"/>
      <c r="L4" s="4">
        <f>K4*((100+N4)/100)</f>
        <v>0</v>
      </c>
      <c r="M4" s="4">
        <f>J4*K4</f>
        <v>0</v>
      </c>
      <c r="N4" s="4"/>
      <c r="O4" s="4">
        <f>J4*L4</f>
        <v>0</v>
      </c>
    </row>
    <row r="5" spans="1:16" x14ac:dyDescent="0.25">
      <c r="I5" t="s">
        <v>36</v>
      </c>
      <c r="J5" s="4"/>
      <c r="K5" s="4"/>
      <c r="L5" s="4"/>
      <c r="M5" s="4">
        <f>SUM(M4:M4)</f>
        <v>0</v>
      </c>
      <c r="N5" s="4"/>
      <c r="O5" s="4">
        <f>SUM(O4:O4)</f>
        <v>0</v>
      </c>
      <c r="P5"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
  <sheetViews>
    <sheetView workbookViewId="0">
      <selection activeCell="D4" sqref="D4"/>
    </sheetView>
  </sheetViews>
  <sheetFormatPr defaultRowHeight="15" x14ac:dyDescent="0.25"/>
  <cols>
    <col min="1" max="1" width="4.5703125" bestFit="1" customWidth="1"/>
    <col min="2" max="2" width="9.85546875" customWidth="1"/>
    <col min="3" max="3" width="11.28515625" customWidth="1"/>
    <col min="4" max="4" width="74"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38</v>
      </c>
    </row>
    <row r="2" spans="1:16" ht="60" x14ac:dyDescent="0.2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135" x14ac:dyDescent="0.25">
      <c r="A4" s="3">
        <v>22</v>
      </c>
      <c r="B4" s="3"/>
      <c r="C4" s="3" t="s">
        <v>15</v>
      </c>
      <c r="D4" s="7" t="s">
        <v>39</v>
      </c>
      <c r="E4" s="3"/>
      <c r="F4" s="3"/>
      <c r="G4" s="3"/>
      <c r="H4" s="3" t="s">
        <v>17</v>
      </c>
      <c r="I4" s="3"/>
      <c r="J4" s="4">
        <v>120000</v>
      </c>
      <c r="K4" s="4"/>
      <c r="L4" s="4">
        <f>K4*((100+N4)/100)</f>
        <v>0</v>
      </c>
      <c r="M4" s="4">
        <f>J4*K4</f>
        <v>0</v>
      </c>
      <c r="N4" s="4"/>
      <c r="O4" s="4">
        <f>J4*L4</f>
        <v>0</v>
      </c>
    </row>
    <row r="5" spans="1:16" ht="90" x14ac:dyDescent="0.25">
      <c r="A5" s="3">
        <v>23</v>
      </c>
      <c r="B5" s="3"/>
      <c r="C5" s="3" t="s">
        <v>15</v>
      </c>
      <c r="D5" s="7" t="s">
        <v>40</v>
      </c>
      <c r="E5" s="3"/>
      <c r="F5" s="3"/>
      <c r="G5" s="3"/>
      <c r="H5" s="3" t="s">
        <v>17</v>
      </c>
      <c r="I5" s="3"/>
      <c r="J5" s="4">
        <v>5000</v>
      </c>
      <c r="K5" s="4"/>
      <c r="L5" s="4">
        <f>K5*((100+N5)/100)</f>
        <v>0</v>
      </c>
      <c r="M5" s="4">
        <f>J5*K5</f>
        <v>0</v>
      </c>
      <c r="N5" s="4"/>
      <c r="O5" s="4">
        <f>J5*L5</f>
        <v>0</v>
      </c>
    </row>
    <row r="6" spans="1:16" ht="135" x14ac:dyDescent="0.25">
      <c r="A6" s="3">
        <v>24</v>
      </c>
      <c r="B6" s="3"/>
      <c r="C6" s="3" t="s">
        <v>15</v>
      </c>
      <c r="D6" s="7" t="s">
        <v>41</v>
      </c>
      <c r="E6" s="3"/>
      <c r="F6" s="3"/>
      <c r="G6" s="3"/>
      <c r="H6" s="3" t="s">
        <v>17</v>
      </c>
      <c r="I6" s="3"/>
      <c r="J6" s="4">
        <v>25000</v>
      </c>
      <c r="K6" s="4"/>
      <c r="L6" s="4">
        <f>K6*((100+N6)/100)</f>
        <v>0</v>
      </c>
      <c r="M6" s="4">
        <f>J6*K6</f>
        <v>0</v>
      </c>
      <c r="N6" s="4"/>
      <c r="O6" s="4">
        <f>J6*L6</f>
        <v>0</v>
      </c>
    </row>
    <row r="7" spans="1:16" x14ac:dyDescent="0.25">
      <c r="I7" t="s">
        <v>36</v>
      </c>
      <c r="J7" s="4"/>
      <c r="K7" s="4"/>
      <c r="L7" s="4"/>
      <c r="M7" s="4">
        <f>SUM(M4:M6)</f>
        <v>0</v>
      </c>
      <c r="N7" s="4"/>
      <c r="O7" s="4">
        <f>SUM(O4:O6)</f>
        <v>0</v>
      </c>
      <c r="P7"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
  <sheetViews>
    <sheetView workbookViewId="0">
      <selection activeCell="D27" sqref="D27"/>
    </sheetView>
  </sheetViews>
  <sheetFormatPr defaultRowHeight="15" x14ac:dyDescent="0.25"/>
  <cols>
    <col min="1" max="1" width="4.5703125" bestFit="1" customWidth="1"/>
    <col min="2" max="2" width="9.85546875" customWidth="1"/>
    <col min="3" max="3" width="11.28515625" customWidth="1"/>
    <col min="4" max="4" width="74"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42</v>
      </c>
    </row>
    <row r="2" spans="1:16" ht="60" x14ac:dyDescent="0.2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30" x14ac:dyDescent="0.25">
      <c r="A4" s="3">
        <v>25</v>
      </c>
      <c r="B4" s="3"/>
      <c r="C4" s="3" t="s">
        <v>43</v>
      </c>
      <c r="D4" s="7" t="s">
        <v>44</v>
      </c>
      <c r="E4" s="3"/>
      <c r="F4" s="3"/>
      <c r="G4" s="3"/>
      <c r="H4" s="3" t="s">
        <v>45</v>
      </c>
      <c r="I4" s="3" t="s">
        <v>46</v>
      </c>
      <c r="J4" s="4">
        <v>1800</v>
      </c>
      <c r="K4" s="4"/>
      <c r="L4" s="4">
        <f>K4*((100+N4)/100)</f>
        <v>0</v>
      </c>
      <c r="M4" s="4">
        <f>J4*K4</f>
        <v>0</v>
      </c>
      <c r="N4" s="4"/>
      <c r="O4" s="4">
        <f>J4*L4</f>
        <v>0</v>
      </c>
    </row>
    <row r="5" spans="1:16" x14ac:dyDescent="0.25">
      <c r="I5" t="s">
        <v>36</v>
      </c>
      <c r="J5" s="4"/>
      <c r="K5" s="4"/>
      <c r="L5" s="4"/>
      <c r="M5" s="4">
        <f>SUM(M4:M4)</f>
        <v>0</v>
      </c>
      <c r="N5" s="4"/>
      <c r="O5" s="4">
        <f>SUM(O4:O4)</f>
        <v>0</v>
      </c>
      <c r="P5"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
  <sheetViews>
    <sheetView workbookViewId="0">
      <selection activeCell="D4" sqref="D4"/>
    </sheetView>
  </sheetViews>
  <sheetFormatPr defaultRowHeight="15" x14ac:dyDescent="0.25"/>
  <cols>
    <col min="1" max="1" width="4.5703125" bestFit="1" customWidth="1"/>
    <col min="2" max="2" width="9.85546875" customWidth="1"/>
    <col min="3" max="3" width="11.28515625" customWidth="1"/>
    <col min="4" max="4" width="74"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47</v>
      </c>
    </row>
    <row r="2" spans="1:16" ht="60" x14ac:dyDescent="0.2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x14ac:dyDescent="0.25">
      <c r="A4" s="3">
        <v>26</v>
      </c>
      <c r="B4" s="3"/>
      <c r="C4" s="3" t="s">
        <v>15</v>
      </c>
      <c r="D4" s="7" t="s">
        <v>48</v>
      </c>
      <c r="E4" s="3"/>
      <c r="F4" s="3"/>
      <c r="G4" s="3"/>
      <c r="H4" s="3" t="s">
        <v>17</v>
      </c>
      <c r="I4" s="3"/>
      <c r="J4" s="4">
        <v>300</v>
      </c>
      <c r="K4" s="4"/>
      <c r="L4" s="4">
        <f>K4*((100+N4)/100)</f>
        <v>0</v>
      </c>
      <c r="M4" s="4">
        <f>J4*K4</f>
        <v>0</v>
      </c>
      <c r="N4" s="4"/>
      <c r="O4" s="4">
        <f>J4*L4</f>
        <v>0</v>
      </c>
    </row>
    <row r="5" spans="1:16" x14ac:dyDescent="0.25">
      <c r="I5" t="s">
        <v>36</v>
      </c>
      <c r="J5" s="4"/>
      <c r="K5" s="4"/>
      <c r="L5" s="4"/>
      <c r="M5" s="4">
        <f>SUM(M4:M4)</f>
        <v>0</v>
      </c>
      <c r="N5" s="4"/>
      <c r="O5" s="4">
        <f>SUM(O4:O4)</f>
        <v>0</v>
      </c>
      <c r="P5"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
  <sheetViews>
    <sheetView workbookViewId="0">
      <selection activeCell="D10" sqref="D10"/>
    </sheetView>
  </sheetViews>
  <sheetFormatPr defaultRowHeight="15" x14ac:dyDescent="0.25"/>
  <cols>
    <col min="1" max="1" width="4.5703125" bestFit="1" customWidth="1"/>
    <col min="2" max="2" width="9.85546875" customWidth="1"/>
    <col min="3" max="3" width="11.28515625" customWidth="1"/>
    <col min="4" max="4" width="74"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49</v>
      </c>
    </row>
    <row r="2" spans="1:16" ht="60" x14ac:dyDescent="0.2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x14ac:dyDescent="0.25">
      <c r="A4" s="3">
        <v>27</v>
      </c>
      <c r="B4" s="3"/>
      <c r="C4" s="3" t="s">
        <v>15</v>
      </c>
      <c r="D4" s="7" t="s">
        <v>50</v>
      </c>
      <c r="E4" s="3"/>
      <c r="F4" s="3"/>
      <c r="G4" s="3"/>
      <c r="H4" s="3" t="s">
        <v>17</v>
      </c>
      <c r="I4" s="3"/>
      <c r="J4" s="4">
        <v>180</v>
      </c>
      <c r="K4" s="4"/>
      <c r="L4" s="4">
        <f>K4*((100+N4)/100)</f>
        <v>0</v>
      </c>
      <c r="M4" s="4">
        <f>J4*K4</f>
        <v>0</v>
      </c>
      <c r="N4" s="4"/>
      <c r="O4" s="4">
        <f>J4*L4</f>
        <v>0</v>
      </c>
    </row>
    <row r="5" spans="1:16" x14ac:dyDescent="0.25">
      <c r="A5" s="3">
        <v>28</v>
      </c>
      <c r="B5" s="3"/>
      <c r="C5" s="3" t="s">
        <v>15</v>
      </c>
      <c r="D5" s="7" t="s">
        <v>51</v>
      </c>
      <c r="E5" s="3"/>
      <c r="F5" s="3"/>
      <c r="G5" s="3"/>
      <c r="H5" s="3" t="s">
        <v>17</v>
      </c>
      <c r="I5" s="3"/>
      <c r="J5" s="4">
        <v>140</v>
      </c>
      <c r="K5" s="4"/>
      <c r="L5" s="4">
        <f>K5*((100+N5)/100)</f>
        <v>0</v>
      </c>
      <c r="M5" s="4">
        <f>J5*K5</f>
        <v>0</v>
      </c>
      <c r="N5" s="4"/>
      <c r="O5" s="4">
        <f>J5*L5</f>
        <v>0</v>
      </c>
    </row>
    <row r="6" spans="1:16" x14ac:dyDescent="0.25">
      <c r="A6" s="3">
        <v>29</v>
      </c>
      <c r="B6" s="3"/>
      <c r="C6" s="3" t="s">
        <v>15</v>
      </c>
      <c r="D6" s="7" t="s">
        <v>52</v>
      </c>
      <c r="E6" s="3"/>
      <c r="F6" s="3"/>
      <c r="G6" s="3"/>
      <c r="H6" s="3" t="s">
        <v>17</v>
      </c>
      <c r="I6" s="3"/>
      <c r="J6" s="4">
        <v>15000</v>
      </c>
      <c r="K6" s="4"/>
      <c r="L6" s="4">
        <f>K6*((100+N6)/100)</f>
        <v>0</v>
      </c>
      <c r="M6" s="4">
        <f>J6*K6</f>
        <v>0</v>
      </c>
      <c r="N6" s="4"/>
      <c r="O6" s="4">
        <f>J6*L6</f>
        <v>0</v>
      </c>
    </row>
    <row r="7" spans="1:16" x14ac:dyDescent="0.25">
      <c r="I7" t="s">
        <v>36</v>
      </c>
      <c r="J7" s="4"/>
      <c r="K7" s="4"/>
      <c r="L7" s="4"/>
      <c r="M7" s="4">
        <f>SUM(M4:M6)</f>
        <v>0</v>
      </c>
      <c r="N7" s="4"/>
      <c r="O7" s="4">
        <f>SUM(O4:O6)</f>
        <v>0</v>
      </c>
      <c r="P7"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4"/>
  <sheetViews>
    <sheetView topLeftCell="A4" workbookViewId="0">
      <selection activeCell="D11" sqref="D11"/>
    </sheetView>
  </sheetViews>
  <sheetFormatPr defaultRowHeight="15" x14ac:dyDescent="0.25"/>
  <cols>
    <col min="1" max="1" width="4.5703125" bestFit="1" customWidth="1"/>
    <col min="2" max="2" width="9.85546875" customWidth="1"/>
    <col min="3" max="3" width="11.28515625" customWidth="1"/>
    <col min="4" max="4" width="74"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53</v>
      </c>
    </row>
    <row r="2" spans="1:16" ht="60" x14ac:dyDescent="0.2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105" x14ac:dyDescent="0.25">
      <c r="A4" s="3">
        <v>30</v>
      </c>
      <c r="B4" s="3"/>
      <c r="C4" s="3" t="s">
        <v>15</v>
      </c>
      <c r="D4" s="7" t="s">
        <v>54</v>
      </c>
      <c r="E4" s="3"/>
      <c r="F4" s="3"/>
      <c r="G4" s="3"/>
      <c r="H4" s="3" t="s">
        <v>17</v>
      </c>
      <c r="I4" s="3"/>
      <c r="J4" s="4">
        <v>3000</v>
      </c>
      <c r="K4" s="4"/>
      <c r="L4" s="4">
        <f t="shared" ref="L4:L13" si="0">K4*((100+N4)/100)</f>
        <v>0</v>
      </c>
      <c r="M4" s="4">
        <f t="shared" ref="M4:M13" si="1">J4*K4</f>
        <v>0</v>
      </c>
      <c r="N4" s="4"/>
      <c r="O4" s="4">
        <f t="shared" ref="O4:O13" si="2">J4*L4</f>
        <v>0</v>
      </c>
    </row>
    <row r="5" spans="1:16" ht="90" x14ac:dyDescent="0.25">
      <c r="A5" s="3">
        <v>31</v>
      </c>
      <c r="B5" s="3"/>
      <c r="C5" s="3" t="s">
        <v>15</v>
      </c>
      <c r="D5" s="7" t="s">
        <v>55</v>
      </c>
      <c r="E5" s="3"/>
      <c r="F5" s="3"/>
      <c r="G5" s="3"/>
      <c r="H5" s="3" t="s">
        <v>17</v>
      </c>
      <c r="I5" s="3"/>
      <c r="J5" s="4">
        <v>6000</v>
      </c>
      <c r="K5" s="4"/>
      <c r="L5" s="4">
        <f t="shared" si="0"/>
        <v>0</v>
      </c>
      <c r="M5" s="4">
        <f t="shared" si="1"/>
        <v>0</v>
      </c>
      <c r="N5" s="4"/>
      <c r="O5" s="4">
        <f t="shared" si="2"/>
        <v>0</v>
      </c>
    </row>
    <row r="6" spans="1:16" ht="60" x14ac:dyDescent="0.25">
      <c r="A6" s="3">
        <v>32</v>
      </c>
      <c r="B6" s="3"/>
      <c r="C6" s="3" t="s">
        <v>15</v>
      </c>
      <c r="D6" s="7" t="s">
        <v>56</v>
      </c>
      <c r="E6" s="3"/>
      <c r="F6" s="3"/>
      <c r="G6" s="3"/>
      <c r="H6" s="3" t="s">
        <v>17</v>
      </c>
      <c r="I6" s="3"/>
      <c r="J6" s="4">
        <v>700</v>
      </c>
      <c r="K6" s="4"/>
      <c r="L6" s="4">
        <f t="shared" si="0"/>
        <v>0</v>
      </c>
      <c r="M6" s="4">
        <f t="shared" si="1"/>
        <v>0</v>
      </c>
      <c r="N6" s="4"/>
      <c r="O6" s="4">
        <f t="shared" si="2"/>
        <v>0</v>
      </c>
    </row>
    <row r="7" spans="1:16" ht="60" x14ac:dyDescent="0.25">
      <c r="A7" s="3">
        <v>33</v>
      </c>
      <c r="B7" s="3"/>
      <c r="C7" s="3" t="s">
        <v>15</v>
      </c>
      <c r="D7" s="7" t="s">
        <v>57</v>
      </c>
      <c r="E7" s="3"/>
      <c r="F7" s="3"/>
      <c r="G7" s="3"/>
      <c r="H7" s="3" t="s">
        <v>17</v>
      </c>
      <c r="I7" s="3"/>
      <c r="J7" s="4">
        <v>2500</v>
      </c>
      <c r="K7" s="4"/>
      <c r="L7" s="4">
        <f t="shared" si="0"/>
        <v>0</v>
      </c>
      <c r="M7" s="4">
        <f t="shared" si="1"/>
        <v>0</v>
      </c>
      <c r="N7" s="4"/>
      <c r="O7" s="4">
        <f t="shared" si="2"/>
        <v>0</v>
      </c>
    </row>
    <row r="8" spans="1:16" x14ac:dyDescent="0.25">
      <c r="A8" s="3">
        <v>34</v>
      </c>
      <c r="B8" s="3"/>
      <c r="C8" s="3" t="s">
        <v>15</v>
      </c>
      <c r="D8" s="7" t="s">
        <v>58</v>
      </c>
      <c r="E8" s="3"/>
      <c r="F8" s="3"/>
      <c r="G8" s="3"/>
      <c r="H8" s="3" t="s">
        <v>17</v>
      </c>
      <c r="I8" s="3"/>
      <c r="J8" s="4">
        <v>60</v>
      </c>
      <c r="K8" s="4"/>
      <c r="L8" s="4">
        <f t="shared" si="0"/>
        <v>0</v>
      </c>
      <c r="M8" s="4">
        <f t="shared" si="1"/>
        <v>0</v>
      </c>
      <c r="N8" s="4"/>
      <c r="O8" s="4">
        <f t="shared" si="2"/>
        <v>0</v>
      </c>
    </row>
    <row r="9" spans="1:16" ht="30" x14ac:dyDescent="0.25">
      <c r="A9" s="3">
        <v>35</v>
      </c>
      <c r="B9" s="3"/>
      <c r="C9" s="3" t="s">
        <v>15</v>
      </c>
      <c r="D9" s="7" t="s">
        <v>59</v>
      </c>
      <c r="E9" s="3"/>
      <c r="F9" s="3"/>
      <c r="G9" s="3"/>
      <c r="H9" s="3" t="s">
        <v>17</v>
      </c>
      <c r="I9" s="3"/>
      <c r="J9" s="4">
        <v>1100</v>
      </c>
      <c r="K9" s="4"/>
      <c r="L9" s="4">
        <f t="shared" si="0"/>
        <v>0</v>
      </c>
      <c r="M9" s="4">
        <f t="shared" si="1"/>
        <v>0</v>
      </c>
      <c r="N9" s="4"/>
      <c r="O9" s="4">
        <f t="shared" si="2"/>
        <v>0</v>
      </c>
    </row>
    <row r="10" spans="1:16" x14ac:dyDescent="0.25">
      <c r="A10" s="3">
        <v>36</v>
      </c>
      <c r="B10" s="3"/>
      <c r="C10" s="3" t="s">
        <v>15</v>
      </c>
      <c r="D10" s="7" t="s">
        <v>60</v>
      </c>
      <c r="E10" s="3"/>
      <c r="F10" s="3"/>
      <c r="G10" s="3"/>
      <c r="H10" s="3" t="s">
        <v>45</v>
      </c>
      <c r="I10" s="3"/>
      <c r="J10" s="4">
        <v>500</v>
      </c>
      <c r="K10" s="4"/>
      <c r="L10" s="4">
        <f t="shared" si="0"/>
        <v>0</v>
      </c>
      <c r="M10" s="4">
        <f t="shared" si="1"/>
        <v>0</v>
      </c>
      <c r="N10" s="4"/>
      <c r="O10" s="4">
        <f t="shared" si="2"/>
        <v>0</v>
      </c>
    </row>
    <row r="11" spans="1:16" ht="45" x14ac:dyDescent="0.25">
      <c r="A11" s="3">
        <v>37</v>
      </c>
      <c r="B11" s="3"/>
      <c r="C11" s="3" t="s">
        <v>15</v>
      </c>
      <c r="D11" s="7" t="s">
        <v>61</v>
      </c>
      <c r="E11" s="3"/>
      <c r="F11" s="3"/>
      <c r="G11" s="3"/>
      <c r="H11" s="3" t="s">
        <v>17</v>
      </c>
      <c r="I11" s="3"/>
      <c r="J11" s="4">
        <v>2000</v>
      </c>
      <c r="K11" s="4"/>
      <c r="L11" s="4">
        <f t="shared" si="0"/>
        <v>0</v>
      </c>
      <c r="M11" s="4">
        <f t="shared" si="1"/>
        <v>0</v>
      </c>
      <c r="N11" s="4"/>
      <c r="O11" s="4">
        <f t="shared" si="2"/>
        <v>0</v>
      </c>
    </row>
    <row r="12" spans="1:16" x14ac:dyDescent="0.25">
      <c r="A12" s="3">
        <v>38</v>
      </c>
      <c r="B12" s="3"/>
      <c r="C12" s="3" t="s">
        <v>15</v>
      </c>
      <c r="D12" s="7" t="s">
        <v>62</v>
      </c>
      <c r="E12" s="3"/>
      <c r="F12" s="3"/>
      <c r="G12" s="3"/>
      <c r="H12" s="3" t="s">
        <v>17</v>
      </c>
      <c r="I12" s="3"/>
      <c r="J12" s="4">
        <v>4000</v>
      </c>
      <c r="K12" s="4"/>
      <c r="L12" s="4">
        <f t="shared" si="0"/>
        <v>0</v>
      </c>
      <c r="M12" s="4">
        <f t="shared" si="1"/>
        <v>0</v>
      </c>
      <c r="N12" s="4"/>
      <c r="O12" s="4">
        <f t="shared" si="2"/>
        <v>0</v>
      </c>
    </row>
    <row r="13" spans="1:16" x14ac:dyDescent="0.25">
      <c r="A13" s="3">
        <v>39</v>
      </c>
      <c r="B13" s="3"/>
      <c r="C13" s="3" t="s">
        <v>15</v>
      </c>
      <c r="D13" s="7" t="s">
        <v>63</v>
      </c>
      <c r="E13" s="3"/>
      <c r="F13" s="3"/>
      <c r="G13" s="3"/>
      <c r="H13" s="3" t="s">
        <v>17</v>
      </c>
      <c r="I13" s="3"/>
      <c r="J13" s="4">
        <v>6000</v>
      </c>
      <c r="K13" s="4"/>
      <c r="L13" s="4">
        <f t="shared" si="0"/>
        <v>0</v>
      </c>
      <c r="M13" s="4">
        <f t="shared" si="1"/>
        <v>0</v>
      </c>
      <c r="N13" s="4"/>
      <c r="O13" s="4">
        <f t="shared" si="2"/>
        <v>0</v>
      </c>
    </row>
    <row r="14" spans="1:16" x14ac:dyDescent="0.25">
      <c r="I14" t="s">
        <v>36</v>
      </c>
      <c r="J14" s="4"/>
      <c r="K14" s="4"/>
      <c r="L14" s="4"/>
      <c r="M14" s="4">
        <f>SUM(M4:M13)</f>
        <v>0</v>
      </c>
      <c r="N14" s="4"/>
      <c r="O14" s="4">
        <f>SUM(O4:O13)</f>
        <v>0</v>
      </c>
      <c r="P14"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5"/>
  <sheetViews>
    <sheetView topLeftCell="A19" workbookViewId="0">
      <selection activeCell="D23" sqref="D23"/>
    </sheetView>
  </sheetViews>
  <sheetFormatPr defaultRowHeight="15" x14ac:dyDescent="0.25"/>
  <cols>
    <col min="1" max="1" width="4.5703125" bestFit="1" customWidth="1"/>
    <col min="2" max="2" width="9.85546875" customWidth="1"/>
    <col min="3" max="3" width="11.28515625" customWidth="1"/>
    <col min="4" max="4" width="74"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5" ht="18.75" x14ac:dyDescent="0.3">
      <c r="F1" s="1" t="s">
        <v>64</v>
      </c>
    </row>
    <row r="2" spans="1:15" ht="60" x14ac:dyDescent="0.2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5" x14ac:dyDescent="0.25">
      <c r="A3" s="2">
        <v>1</v>
      </c>
      <c r="B3" s="2">
        <v>2</v>
      </c>
      <c r="C3" s="2">
        <v>3</v>
      </c>
      <c r="D3" s="2">
        <v>4</v>
      </c>
      <c r="E3" s="2">
        <v>5</v>
      </c>
      <c r="F3" s="2">
        <v>6</v>
      </c>
      <c r="G3" s="2">
        <v>7</v>
      </c>
      <c r="H3" s="2">
        <v>8</v>
      </c>
      <c r="I3" s="2">
        <v>9</v>
      </c>
      <c r="J3" s="2">
        <v>10</v>
      </c>
      <c r="K3" s="2">
        <v>11</v>
      </c>
      <c r="L3" s="2">
        <v>12</v>
      </c>
      <c r="M3" s="2">
        <v>13</v>
      </c>
      <c r="N3" s="2">
        <v>14</v>
      </c>
      <c r="O3" s="2">
        <v>15</v>
      </c>
    </row>
    <row r="4" spans="1:15" ht="30" x14ac:dyDescent="0.25">
      <c r="A4" s="3">
        <v>40</v>
      </c>
      <c r="B4" s="3"/>
      <c r="C4" s="3" t="s">
        <v>15</v>
      </c>
      <c r="D4" s="7" t="s">
        <v>65</v>
      </c>
      <c r="E4" s="3"/>
      <c r="F4" s="3"/>
      <c r="G4" s="3"/>
      <c r="H4" s="3" t="s">
        <v>17</v>
      </c>
      <c r="I4" s="3"/>
      <c r="J4" s="4">
        <v>9000</v>
      </c>
      <c r="K4" s="4"/>
      <c r="L4" s="4">
        <f t="shared" ref="L4:L24" si="0">K4*((100+N4)/100)</f>
        <v>0</v>
      </c>
      <c r="M4" s="4">
        <f t="shared" ref="M4:M24" si="1">J4*K4</f>
        <v>0</v>
      </c>
      <c r="N4" s="4"/>
      <c r="O4" s="4">
        <f t="shared" ref="O4:O24" si="2">J4*L4</f>
        <v>0</v>
      </c>
    </row>
    <row r="5" spans="1:15" x14ac:dyDescent="0.25">
      <c r="A5" s="3">
        <v>41</v>
      </c>
      <c r="B5" s="3"/>
      <c r="C5" s="3" t="s">
        <v>15</v>
      </c>
      <c r="D5" s="7" t="s">
        <v>66</v>
      </c>
      <c r="E5" s="3"/>
      <c r="F5" s="3"/>
      <c r="G5" s="3"/>
      <c r="H5" s="3" t="s">
        <v>17</v>
      </c>
      <c r="I5" s="3"/>
      <c r="J5" s="4">
        <v>1700</v>
      </c>
      <c r="K5" s="4"/>
      <c r="L5" s="4">
        <f t="shared" si="0"/>
        <v>0</v>
      </c>
      <c r="M5" s="4">
        <f t="shared" si="1"/>
        <v>0</v>
      </c>
      <c r="N5" s="4"/>
      <c r="O5" s="4">
        <f t="shared" si="2"/>
        <v>0</v>
      </c>
    </row>
    <row r="6" spans="1:15" ht="30" x14ac:dyDescent="0.25">
      <c r="A6" s="3">
        <v>42</v>
      </c>
      <c r="B6" s="3"/>
      <c r="C6" s="3" t="s">
        <v>15</v>
      </c>
      <c r="D6" s="7" t="s">
        <v>67</v>
      </c>
      <c r="E6" s="3"/>
      <c r="F6" s="3"/>
      <c r="G6" s="3"/>
      <c r="H6" s="3" t="s">
        <v>17</v>
      </c>
      <c r="I6" s="3"/>
      <c r="J6" s="4">
        <v>400</v>
      </c>
      <c r="K6" s="4"/>
      <c r="L6" s="4">
        <f t="shared" si="0"/>
        <v>0</v>
      </c>
      <c r="M6" s="4">
        <f t="shared" si="1"/>
        <v>0</v>
      </c>
      <c r="N6" s="4"/>
      <c r="O6" s="4">
        <f t="shared" si="2"/>
        <v>0</v>
      </c>
    </row>
    <row r="7" spans="1:15" x14ac:dyDescent="0.25">
      <c r="A7" s="3">
        <v>43</v>
      </c>
      <c r="B7" s="3"/>
      <c r="C7" s="3" t="s">
        <v>15</v>
      </c>
      <c r="D7" s="7" t="s">
        <v>68</v>
      </c>
      <c r="E7" s="3"/>
      <c r="F7" s="3"/>
      <c r="G7" s="3"/>
      <c r="H7" s="3" t="s">
        <v>17</v>
      </c>
      <c r="I7" s="3"/>
      <c r="J7" s="4">
        <v>400</v>
      </c>
      <c r="K7" s="4"/>
      <c r="L7" s="4">
        <f t="shared" si="0"/>
        <v>0</v>
      </c>
      <c r="M7" s="4">
        <f t="shared" si="1"/>
        <v>0</v>
      </c>
      <c r="N7" s="4"/>
      <c r="O7" s="4">
        <f t="shared" si="2"/>
        <v>0</v>
      </c>
    </row>
    <row r="8" spans="1:15" x14ac:dyDescent="0.25">
      <c r="A8" s="3">
        <v>44</v>
      </c>
      <c r="B8" s="3"/>
      <c r="C8" s="3" t="s">
        <v>15</v>
      </c>
      <c r="D8" s="7" t="s">
        <v>69</v>
      </c>
      <c r="E8" s="3"/>
      <c r="F8" s="3"/>
      <c r="G8" s="3"/>
      <c r="H8" s="3" t="s">
        <v>17</v>
      </c>
      <c r="I8" s="3"/>
      <c r="J8" s="4">
        <v>5</v>
      </c>
      <c r="K8" s="4"/>
      <c r="L8" s="4">
        <f t="shared" si="0"/>
        <v>0</v>
      </c>
      <c r="M8" s="4">
        <f t="shared" si="1"/>
        <v>0</v>
      </c>
      <c r="N8" s="4"/>
      <c r="O8" s="4">
        <f t="shared" si="2"/>
        <v>0</v>
      </c>
    </row>
    <row r="9" spans="1:15" x14ac:dyDescent="0.25">
      <c r="A9" s="3">
        <v>45</v>
      </c>
      <c r="B9" s="3"/>
      <c r="C9" s="3" t="s">
        <v>15</v>
      </c>
      <c r="D9" s="7" t="s">
        <v>70</v>
      </c>
      <c r="E9" s="3"/>
      <c r="F9" s="3"/>
      <c r="G9" s="3"/>
      <c r="H9" s="3" t="s">
        <v>17</v>
      </c>
      <c r="I9" s="3"/>
      <c r="J9" s="4">
        <v>30</v>
      </c>
      <c r="K9" s="4"/>
      <c r="L9" s="4">
        <f t="shared" si="0"/>
        <v>0</v>
      </c>
      <c r="M9" s="4">
        <f t="shared" si="1"/>
        <v>0</v>
      </c>
      <c r="N9" s="4"/>
      <c r="O9" s="4">
        <f t="shared" si="2"/>
        <v>0</v>
      </c>
    </row>
    <row r="10" spans="1:15" x14ac:dyDescent="0.25">
      <c r="A10" s="3">
        <v>46</v>
      </c>
      <c r="B10" s="3"/>
      <c r="C10" s="3" t="s">
        <v>15</v>
      </c>
      <c r="D10" s="7" t="s">
        <v>71</v>
      </c>
      <c r="E10" s="3"/>
      <c r="F10" s="3"/>
      <c r="G10" s="3"/>
      <c r="H10" s="3" t="s">
        <v>17</v>
      </c>
      <c r="I10" s="3"/>
      <c r="J10" s="4">
        <v>60</v>
      </c>
      <c r="K10" s="4"/>
      <c r="L10" s="4">
        <f t="shared" si="0"/>
        <v>0</v>
      </c>
      <c r="M10" s="4">
        <f t="shared" si="1"/>
        <v>0</v>
      </c>
      <c r="N10" s="4"/>
      <c r="O10" s="4">
        <f t="shared" si="2"/>
        <v>0</v>
      </c>
    </row>
    <row r="11" spans="1:15" x14ac:dyDescent="0.25">
      <c r="A11" s="3">
        <v>47</v>
      </c>
      <c r="B11" s="3"/>
      <c r="C11" s="3" t="s">
        <v>15</v>
      </c>
      <c r="D11" s="7" t="s">
        <v>72</v>
      </c>
      <c r="E11" s="3"/>
      <c r="F11" s="3"/>
      <c r="G11" s="3"/>
      <c r="H11" s="3" t="s">
        <v>17</v>
      </c>
      <c r="I11" s="3"/>
      <c r="J11" s="4">
        <v>250</v>
      </c>
      <c r="K11" s="4"/>
      <c r="L11" s="4">
        <f t="shared" si="0"/>
        <v>0</v>
      </c>
      <c r="M11" s="4">
        <f t="shared" si="1"/>
        <v>0</v>
      </c>
      <c r="N11" s="4"/>
      <c r="O11" s="4">
        <f t="shared" si="2"/>
        <v>0</v>
      </c>
    </row>
    <row r="12" spans="1:15" ht="45" x14ac:dyDescent="0.25">
      <c r="A12" s="3">
        <v>48</v>
      </c>
      <c r="B12" s="3"/>
      <c r="C12" s="3" t="s">
        <v>15</v>
      </c>
      <c r="D12" s="7" t="s">
        <v>73</v>
      </c>
      <c r="E12" s="3"/>
      <c r="F12" s="3"/>
      <c r="G12" s="3"/>
      <c r="H12" s="3" t="s">
        <v>17</v>
      </c>
      <c r="I12" s="3"/>
      <c r="J12" s="4">
        <v>30</v>
      </c>
      <c r="K12" s="4"/>
      <c r="L12" s="4">
        <f t="shared" si="0"/>
        <v>0</v>
      </c>
      <c r="M12" s="4">
        <f t="shared" si="1"/>
        <v>0</v>
      </c>
      <c r="N12" s="4"/>
      <c r="O12" s="4">
        <f t="shared" si="2"/>
        <v>0</v>
      </c>
    </row>
    <row r="13" spans="1:15" ht="30" x14ac:dyDescent="0.25">
      <c r="A13" s="3">
        <v>49</v>
      </c>
      <c r="B13" s="3"/>
      <c r="C13" s="3" t="s">
        <v>15</v>
      </c>
      <c r="D13" s="7" t="s">
        <v>74</v>
      </c>
      <c r="E13" s="3"/>
      <c r="F13" s="3"/>
      <c r="G13" s="3"/>
      <c r="H13" s="3" t="s">
        <v>17</v>
      </c>
      <c r="I13" s="3"/>
      <c r="J13" s="4">
        <v>18</v>
      </c>
      <c r="K13" s="4"/>
      <c r="L13" s="4">
        <f t="shared" si="0"/>
        <v>0</v>
      </c>
      <c r="M13" s="4">
        <f t="shared" si="1"/>
        <v>0</v>
      </c>
      <c r="N13" s="4"/>
      <c r="O13" s="4">
        <f t="shared" si="2"/>
        <v>0</v>
      </c>
    </row>
    <row r="14" spans="1:15" ht="30" x14ac:dyDescent="0.25">
      <c r="A14" s="3">
        <v>50</v>
      </c>
      <c r="B14" s="3"/>
      <c r="C14" s="3" t="s">
        <v>15</v>
      </c>
      <c r="D14" s="7" t="s">
        <v>75</v>
      </c>
      <c r="E14" s="3"/>
      <c r="F14" s="3"/>
      <c r="G14" s="3"/>
      <c r="H14" s="3" t="s">
        <v>17</v>
      </c>
      <c r="I14" s="3"/>
      <c r="J14" s="4">
        <v>100</v>
      </c>
      <c r="K14" s="4"/>
      <c r="L14" s="4">
        <f t="shared" si="0"/>
        <v>0</v>
      </c>
      <c r="M14" s="4">
        <f t="shared" si="1"/>
        <v>0</v>
      </c>
      <c r="N14" s="4"/>
      <c r="O14" s="4">
        <f t="shared" si="2"/>
        <v>0</v>
      </c>
    </row>
    <row r="15" spans="1:15" ht="30" x14ac:dyDescent="0.25">
      <c r="A15" s="3">
        <v>51</v>
      </c>
      <c r="B15" s="3"/>
      <c r="C15" s="3" t="s">
        <v>15</v>
      </c>
      <c r="D15" s="7" t="s">
        <v>76</v>
      </c>
      <c r="E15" s="3"/>
      <c r="F15" s="3"/>
      <c r="G15" s="3"/>
      <c r="H15" s="3" t="s">
        <v>17</v>
      </c>
      <c r="I15" s="3"/>
      <c r="J15" s="4">
        <v>400</v>
      </c>
      <c r="K15" s="4"/>
      <c r="L15" s="4">
        <f t="shared" si="0"/>
        <v>0</v>
      </c>
      <c r="M15" s="4">
        <f t="shared" si="1"/>
        <v>0</v>
      </c>
      <c r="N15" s="4"/>
      <c r="O15" s="4">
        <f t="shared" si="2"/>
        <v>0</v>
      </c>
    </row>
    <row r="16" spans="1:15" ht="45" x14ac:dyDescent="0.25">
      <c r="A16" s="3">
        <v>52</v>
      </c>
      <c r="B16" s="3"/>
      <c r="C16" s="3" t="s">
        <v>15</v>
      </c>
      <c r="D16" s="7" t="s">
        <v>77</v>
      </c>
      <c r="E16" s="3"/>
      <c r="F16" s="3"/>
      <c r="G16" s="3"/>
      <c r="H16" s="3" t="s">
        <v>17</v>
      </c>
      <c r="I16" s="3"/>
      <c r="J16" s="4">
        <v>600</v>
      </c>
      <c r="K16" s="4"/>
      <c r="L16" s="4">
        <f t="shared" si="0"/>
        <v>0</v>
      </c>
      <c r="M16" s="4">
        <f t="shared" si="1"/>
        <v>0</v>
      </c>
      <c r="N16" s="4"/>
      <c r="O16" s="4">
        <f t="shared" si="2"/>
        <v>0</v>
      </c>
    </row>
    <row r="17" spans="1:16" x14ac:dyDescent="0.25">
      <c r="A17" s="3">
        <v>53</v>
      </c>
      <c r="B17" s="3"/>
      <c r="C17" s="3" t="s">
        <v>15</v>
      </c>
      <c r="D17" s="7" t="s">
        <v>78</v>
      </c>
      <c r="E17" s="3"/>
      <c r="F17" s="3"/>
      <c r="G17" s="3"/>
      <c r="H17" s="3" t="s">
        <v>17</v>
      </c>
      <c r="I17" s="3"/>
      <c r="J17" s="4">
        <v>400</v>
      </c>
      <c r="K17" s="4"/>
      <c r="L17" s="4">
        <f t="shared" si="0"/>
        <v>0</v>
      </c>
      <c r="M17" s="4">
        <f t="shared" si="1"/>
        <v>0</v>
      </c>
      <c r="N17" s="4"/>
      <c r="O17" s="4">
        <f t="shared" si="2"/>
        <v>0</v>
      </c>
    </row>
    <row r="18" spans="1:16" ht="45" x14ac:dyDescent="0.25">
      <c r="A18" s="3">
        <v>54</v>
      </c>
      <c r="B18" s="3"/>
      <c r="C18" s="3" t="s">
        <v>15</v>
      </c>
      <c r="D18" s="7" t="s">
        <v>79</v>
      </c>
      <c r="E18" s="3"/>
      <c r="F18" s="3"/>
      <c r="G18" s="3"/>
      <c r="H18" s="3" t="s">
        <v>17</v>
      </c>
      <c r="I18" s="3"/>
      <c r="J18" s="4">
        <v>30</v>
      </c>
      <c r="K18" s="4"/>
      <c r="L18" s="4">
        <f t="shared" si="0"/>
        <v>0</v>
      </c>
      <c r="M18" s="4">
        <f t="shared" si="1"/>
        <v>0</v>
      </c>
      <c r="N18" s="4"/>
      <c r="O18" s="4">
        <f t="shared" si="2"/>
        <v>0</v>
      </c>
    </row>
    <row r="19" spans="1:16" ht="90" x14ac:dyDescent="0.25">
      <c r="A19" s="3">
        <v>55</v>
      </c>
      <c r="B19" s="3"/>
      <c r="C19" s="3" t="s">
        <v>15</v>
      </c>
      <c r="D19" s="7" t="s">
        <v>80</v>
      </c>
      <c r="E19" s="9"/>
      <c r="F19" s="3"/>
      <c r="G19" s="3"/>
      <c r="H19" s="3" t="s">
        <v>17</v>
      </c>
      <c r="I19" s="3"/>
      <c r="J19" s="4">
        <v>20</v>
      </c>
      <c r="K19" s="4"/>
      <c r="L19" s="4">
        <f t="shared" si="0"/>
        <v>0</v>
      </c>
      <c r="M19" s="4">
        <f t="shared" si="1"/>
        <v>0</v>
      </c>
      <c r="N19" s="4"/>
      <c r="O19" s="4">
        <f t="shared" si="2"/>
        <v>0</v>
      </c>
    </row>
    <row r="20" spans="1:16" x14ac:dyDescent="0.25">
      <c r="A20" s="3">
        <v>56</v>
      </c>
      <c r="B20" s="3"/>
      <c r="C20" s="3" t="s">
        <v>15</v>
      </c>
      <c r="D20" s="7" t="s">
        <v>81</v>
      </c>
      <c r="E20" s="3"/>
      <c r="F20" s="3"/>
      <c r="G20" s="3"/>
      <c r="H20" s="3" t="s">
        <v>17</v>
      </c>
      <c r="I20" s="3"/>
      <c r="J20" s="4">
        <v>300</v>
      </c>
      <c r="K20" s="4"/>
      <c r="L20" s="4">
        <f t="shared" si="0"/>
        <v>0</v>
      </c>
      <c r="M20" s="4">
        <f t="shared" si="1"/>
        <v>0</v>
      </c>
      <c r="N20" s="4"/>
      <c r="O20" s="4">
        <f t="shared" si="2"/>
        <v>0</v>
      </c>
    </row>
    <row r="21" spans="1:16" ht="30" x14ac:dyDescent="0.25">
      <c r="A21" s="3">
        <v>57</v>
      </c>
      <c r="B21" s="3"/>
      <c r="C21" s="3" t="s">
        <v>15</v>
      </c>
      <c r="D21" s="7" t="s">
        <v>82</v>
      </c>
      <c r="E21" s="3"/>
      <c r="F21" s="3"/>
      <c r="G21" s="3"/>
      <c r="H21" s="3" t="s">
        <v>17</v>
      </c>
      <c r="I21" s="3"/>
      <c r="J21" s="4">
        <v>2000</v>
      </c>
      <c r="K21" s="4"/>
      <c r="L21" s="4">
        <f t="shared" si="0"/>
        <v>0</v>
      </c>
      <c r="M21" s="4">
        <f t="shared" si="1"/>
        <v>0</v>
      </c>
      <c r="N21" s="4"/>
      <c r="O21" s="4">
        <f t="shared" si="2"/>
        <v>0</v>
      </c>
    </row>
    <row r="22" spans="1:16" x14ac:dyDescent="0.25">
      <c r="A22" s="3">
        <v>58</v>
      </c>
      <c r="B22" s="3"/>
      <c r="C22" s="3" t="s">
        <v>15</v>
      </c>
      <c r="D22" s="7" t="s">
        <v>83</v>
      </c>
      <c r="E22" s="3"/>
      <c r="F22" s="3"/>
      <c r="G22" s="3"/>
      <c r="H22" s="3" t="s">
        <v>17</v>
      </c>
      <c r="I22" s="3"/>
      <c r="J22" s="4">
        <v>200</v>
      </c>
      <c r="K22" s="4"/>
      <c r="L22" s="4">
        <f t="shared" si="0"/>
        <v>0</v>
      </c>
      <c r="M22" s="4">
        <f t="shared" si="1"/>
        <v>0</v>
      </c>
      <c r="N22" s="4"/>
      <c r="O22" s="4">
        <f t="shared" si="2"/>
        <v>0</v>
      </c>
    </row>
    <row r="23" spans="1:16" ht="45" x14ac:dyDescent="0.25">
      <c r="A23" s="3">
        <v>59</v>
      </c>
      <c r="B23" s="3"/>
      <c r="C23" s="3" t="s">
        <v>15</v>
      </c>
      <c r="D23" s="8" t="s">
        <v>89</v>
      </c>
      <c r="E23" s="3"/>
      <c r="F23" s="3"/>
      <c r="G23" s="3"/>
      <c r="H23" s="3" t="s">
        <v>17</v>
      </c>
      <c r="I23" s="3"/>
      <c r="J23" s="4">
        <v>4000</v>
      </c>
      <c r="K23" s="4"/>
      <c r="L23" s="4">
        <f t="shared" si="0"/>
        <v>0</v>
      </c>
      <c r="M23" s="4">
        <f t="shared" si="1"/>
        <v>0</v>
      </c>
      <c r="N23" s="4"/>
      <c r="O23" s="4">
        <f t="shared" si="2"/>
        <v>0</v>
      </c>
    </row>
    <row r="24" spans="1:16" ht="30" x14ac:dyDescent="0.25">
      <c r="A24" s="3">
        <v>60</v>
      </c>
      <c r="B24" s="3"/>
      <c r="C24" s="3" t="s">
        <v>15</v>
      </c>
      <c r="D24" s="7" t="s">
        <v>84</v>
      </c>
      <c r="E24" s="3"/>
      <c r="F24" s="3"/>
      <c r="G24" s="3"/>
      <c r="H24" s="3" t="s">
        <v>17</v>
      </c>
      <c r="I24" s="3"/>
      <c r="J24" s="4">
        <v>600</v>
      </c>
      <c r="K24" s="4"/>
      <c r="L24" s="4">
        <f t="shared" si="0"/>
        <v>0</v>
      </c>
      <c r="M24" s="4">
        <f t="shared" si="1"/>
        <v>0</v>
      </c>
      <c r="N24" s="4"/>
      <c r="O24" s="4">
        <f t="shared" si="2"/>
        <v>0</v>
      </c>
    </row>
    <row r="25" spans="1:16" x14ac:dyDescent="0.25">
      <c r="I25" t="s">
        <v>36</v>
      </c>
      <c r="J25" s="4"/>
      <c r="K25" s="4"/>
      <c r="L25" s="4"/>
      <c r="M25" s="4">
        <f>SUM(M4:M24)</f>
        <v>0</v>
      </c>
      <c r="N25" s="4"/>
      <c r="O25" s="4">
        <f>SUM(O4:O24)</f>
        <v>0</v>
      </c>
      <c r="P25"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6"/>
  <sheetViews>
    <sheetView workbookViewId="0">
      <selection activeCell="G15" sqref="G15"/>
    </sheetView>
  </sheetViews>
  <sheetFormatPr defaultRowHeight="15" x14ac:dyDescent="0.25"/>
  <cols>
    <col min="1" max="1" width="4.5703125" bestFit="1" customWidth="1"/>
    <col min="2" max="2" width="9.85546875" customWidth="1"/>
    <col min="3" max="3" width="11.28515625" customWidth="1"/>
    <col min="4" max="4" width="74" customWidth="1"/>
    <col min="5" max="5" width="17.85546875" customWidth="1"/>
    <col min="6" max="6" width="21" customWidth="1"/>
    <col min="7" max="7" width="12.7109375" customWidth="1"/>
    <col min="8" max="8" width="19.85546875" customWidth="1"/>
    <col min="9" max="9" width="15.42578125" customWidth="1"/>
    <col min="10" max="10" width="11.140625" customWidth="1"/>
    <col min="11" max="11" width="14.5703125" customWidth="1"/>
    <col min="12" max="12" width="14.85546875" customWidth="1"/>
    <col min="13" max="13" width="12.5703125" customWidth="1"/>
    <col min="14" max="14" width="7" bestFit="1" customWidth="1"/>
    <col min="15" max="15" width="12.28515625" customWidth="1"/>
  </cols>
  <sheetData>
    <row r="1" spans="1:16" ht="18.75" x14ac:dyDescent="0.3">
      <c r="F1" s="1" t="s">
        <v>85</v>
      </c>
    </row>
    <row r="2" spans="1:16" ht="60" x14ac:dyDescent="0.25">
      <c r="A2" s="6" t="s">
        <v>0</v>
      </c>
      <c r="B2" s="6" t="s">
        <v>1</v>
      </c>
      <c r="C2" s="6" t="s">
        <v>2</v>
      </c>
      <c r="D2" s="6" t="s">
        <v>3</v>
      </c>
      <c r="E2" s="6" t="s">
        <v>4</v>
      </c>
      <c r="F2" s="6" t="s">
        <v>5</v>
      </c>
      <c r="G2" s="6" t="s">
        <v>6</v>
      </c>
      <c r="H2" s="6" t="s">
        <v>7</v>
      </c>
      <c r="I2" s="6" t="s">
        <v>8</v>
      </c>
      <c r="J2" s="6" t="s">
        <v>9</v>
      </c>
      <c r="K2" s="6" t="s">
        <v>10</v>
      </c>
      <c r="L2" s="6" t="s">
        <v>11</v>
      </c>
      <c r="M2" s="6" t="s">
        <v>12</v>
      </c>
      <c r="N2" s="6" t="s">
        <v>13</v>
      </c>
      <c r="O2" s="6" t="s">
        <v>14</v>
      </c>
    </row>
    <row r="3" spans="1:16" x14ac:dyDescent="0.25">
      <c r="A3" s="2">
        <v>1</v>
      </c>
      <c r="B3" s="2">
        <v>2</v>
      </c>
      <c r="C3" s="2">
        <v>3</v>
      </c>
      <c r="D3" s="2">
        <v>4</v>
      </c>
      <c r="E3" s="2">
        <v>5</v>
      </c>
      <c r="F3" s="2">
        <v>6</v>
      </c>
      <c r="G3" s="2">
        <v>7</v>
      </c>
      <c r="H3" s="2">
        <v>8</v>
      </c>
      <c r="I3" s="2">
        <v>9</v>
      </c>
      <c r="J3" s="2">
        <v>10</v>
      </c>
      <c r="K3" s="2">
        <v>11</v>
      </c>
      <c r="L3" s="2">
        <v>12</v>
      </c>
      <c r="M3" s="2">
        <v>13</v>
      </c>
      <c r="N3" s="2">
        <v>14</v>
      </c>
      <c r="O3" s="2">
        <v>15</v>
      </c>
    </row>
    <row r="4" spans="1:16" ht="75" x14ac:dyDescent="0.25">
      <c r="A4" s="3">
        <v>61</v>
      </c>
      <c r="B4" s="3"/>
      <c r="C4" s="3" t="s">
        <v>15</v>
      </c>
      <c r="D4" s="7" t="s">
        <v>86</v>
      </c>
      <c r="E4" s="3"/>
      <c r="F4" s="3"/>
      <c r="G4" s="3"/>
      <c r="H4" s="3" t="s">
        <v>17</v>
      </c>
      <c r="I4" s="3"/>
      <c r="J4" s="4">
        <v>100</v>
      </c>
      <c r="K4" s="4"/>
      <c r="L4" s="4">
        <f>K4*((100+N4)/100)</f>
        <v>0</v>
      </c>
      <c r="M4" s="4">
        <f>J4*K4</f>
        <v>0</v>
      </c>
      <c r="N4" s="4"/>
      <c r="O4" s="4">
        <f>J4*L4</f>
        <v>0</v>
      </c>
    </row>
    <row r="5" spans="1:16" x14ac:dyDescent="0.25">
      <c r="A5" s="3">
        <v>62</v>
      </c>
      <c r="B5" s="3"/>
      <c r="C5" s="3" t="s">
        <v>15</v>
      </c>
      <c r="D5" s="7" t="s">
        <v>87</v>
      </c>
      <c r="E5" s="3"/>
      <c r="F5" s="3"/>
      <c r="G5" s="3"/>
      <c r="H5" s="3" t="s">
        <v>17</v>
      </c>
      <c r="I5" s="3"/>
      <c r="J5" s="4">
        <v>20</v>
      </c>
      <c r="K5" s="4"/>
      <c r="L5" s="4">
        <f>K5*((100+N5)/100)</f>
        <v>0</v>
      </c>
      <c r="M5" s="4">
        <f>J5*K5</f>
        <v>0</v>
      </c>
      <c r="N5" s="4"/>
      <c r="O5" s="4">
        <f>J5*L5</f>
        <v>0</v>
      </c>
    </row>
    <row r="6" spans="1:16" x14ac:dyDescent="0.25">
      <c r="I6" t="s">
        <v>36</v>
      </c>
      <c r="J6" s="4"/>
      <c r="K6" s="4"/>
      <c r="L6" s="4"/>
      <c r="M6" s="4">
        <f>SUM(M4:M5)</f>
        <v>0</v>
      </c>
      <c r="N6" s="4"/>
      <c r="O6" s="4">
        <f>SUM(O4:O5)</f>
        <v>0</v>
      </c>
      <c r="P6" s="5"/>
    </row>
  </sheetData>
  <sheetProtection formatCells="0" formatColumns="0" formatRows="0" insertColumns="0" insertRows="0" insertHyperlinks="0" deleteColumns="0" deleteRows="0" sort="0" autoFilter="0" pivotTables="0"/>
  <pageMargins left="0.25" right="0.25"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cewniki, dreny i materiały pom</vt:lpstr>
      <vt:lpstr>igła do nakłuć lędźwiowych</vt:lpstr>
      <vt:lpstr>kaniula</vt:lpstr>
      <vt:lpstr>myjki jednorazowe</vt:lpstr>
      <vt:lpstr>przyrząd do drenażu</vt:lpstr>
      <vt:lpstr>sprzęt medyczny drobny</vt:lpstr>
      <vt:lpstr>sprzęt pomocniczy jednorazowy</vt:lpstr>
      <vt:lpstr>sprzęt wspomagający oddychanie</vt:lpstr>
      <vt:lpstr>zestaw do zbiórki moczu</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Zamówienia</cp:lastModifiedBy>
  <cp:lastPrinted>2020-07-03T07:56:59Z</cp:lastPrinted>
  <dcterms:created xsi:type="dcterms:W3CDTF">2020-07-03T06:52:46Z</dcterms:created>
  <dcterms:modified xsi:type="dcterms:W3CDTF">2020-07-10T08:10:00Z</dcterms:modified>
  <cp:category/>
</cp:coreProperties>
</file>