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codeName="ThisWorkbook"/>
  <mc:AlternateContent xmlns:mc="http://schemas.openxmlformats.org/markup-compatibility/2006">
    <mc:Choice Requires="x15">
      <x15ac:absPath xmlns:x15ac="http://schemas.microsoft.com/office/spreadsheetml/2010/11/ac" url="C:\Users\Zamówienia\Desktop\POSTĘPOWANIA 2020\57 PN 20 Sprzęt medyczny jednorazowego użytku\"/>
    </mc:Choice>
  </mc:AlternateContent>
  <xr:revisionPtr revIDLastSave="0" documentId="13_ncr:1_{22DA44C6-6A25-4F35-BBC5-C86F9C61B12B}" xr6:coauthVersionLast="45" xr6:coauthVersionMax="45" xr10:uidLastSave="{00000000-0000-0000-0000-000000000000}"/>
  <bookViews>
    <workbookView xWindow="-120" yWindow="-120" windowWidth="29040" windowHeight="15840" xr2:uid="{00000000-000D-0000-FFFF-FFFF00000000}"/>
  </bookViews>
  <sheets>
    <sheet name="cewniki, dreny i materiały pom" sheetId="1" r:id="rId1"/>
    <sheet name="igła do nakłuć lędźwiowych" sheetId="2" r:id="rId2"/>
    <sheet name="kaniula" sheetId="3" r:id="rId3"/>
    <sheet name="myjki jednorazowe" sheetId="4" r:id="rId4"/>
    <sheet name="przyrząd do drenażu" sheetId="5" r:id="rId5"/>
    <sheet name="sprzęt medyczny drobny" sheetId="6" r:id="rId6"/>
    <sheet name="sprzęt pomocniczy jednorazowy" sheetId="7" r:id="rId7"/>
    <sheet name="sprzęt wspomagający oddychanie" sheetId="8" r:id="rId8"/>
    <sheet name="zestaw do zbiórki moczu" sheetId="9" r:id="rId9"/>
    <sheet name="Kryteria oceny" sheetId="10" r:id="rId10"/>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7" i="3" l="1"/>
  <c r="O5" i="9" l="1"/>
  <c r="M5" i="9"/>
  <c r="L5" i="9"/>
  <c r="M4" i="9"/>
  <c r="M6" i="9" s="1"/>
  <c r="L4" i="9"/>
  <c r="O4" i="9" s="1"/>
  <c r="O6" i="9" s="1"/>
  <c r="O24" i="8"/>
  <c r="M24" i="8"/>
  <c r="L24" i="8"/>
  <c r="M23" i="8"/>
  <c r="L23" i="8"/>
  <c r="O23" i="8" s="1"/>
  <c r="M22" i="8"/>
  <c r="L22" i="8"/>
  <c r="O22" i="8" s="1"/>
  <c r="O21" i="8"/>
  <c r="M21" i="8"/>
  <c r="L21" i="8"/>
  <c r="O20" i="8"/>
  <c r="M20" i="8"/>
  <c r="L20" i="8"/>
  <c r="M19" i="8"/>
  <c r="L19" i="8"/>
  <c r="O19" i="8" s="1"/>
  <c r="M18" i="8"/>
  <c r="L18" i="8"/>
  <c r="O18" i="8" s="1"/>
  <c r="O17" i="8"/>
  <c r="M17" i="8"/>
  <c r="L17" i="8"/>
  <c r="O16" i="8"/>
  <c r="M16" i="8"/>
  <c r="L16" i="8"/>
  <c r="M15" i="8"/>
  <c r="L15" i="8"/>
  <c r="O15" i="8" s="1"/>
  <c r="M14" i="8"/>
  <c r="L14" i="8"/>
  <c r="O14" i="8" s="1"/>
  <c r="O13" i="8"/>
  <c r="M13" i="8"/>
  <c r="L13" i="8"/>
  <c r="O12" i="8"/>
  <c r="M12" i="8"/>
  <c r="L12" i="8"/>
  <c r="M11" i="8"/>
  <c r="L11" i="8"/>
  <c r="O11" i="8" s="1"/>
  <c r="M10" i="8"/>
  <c r="L10" i="8"/>
  <c r="O10" i="8" s="1"/>
  <c r="O9" i="8"/>
  <c r="M9" i="8"/>
  <c r="L9" i="8"/>
  <c r="O8" i="8"/>
  <c r="M8" i="8"/>
  <c r="L8" i="8"/>
  <c r="M7" i="8"/>
  <c r="L7" i="8"/>
  <c r="O7" i="8" s="1"/>
  <c r="M6" i="8"/>
  <c r="L6" i="8"/>
  <c r="O6" i="8" s="1"/>
  <c r="O5" i="8"/>
  <c r="M5" i="8"/>
  <c r="L5" i="8"/>
  <c r="O4" i="8"/>
  <c r="M4" i="8"/>
  <c r="M25" i="8" s="1"/>
  <c r="L4" i="8"/>
  <c r="O13" i="7"/>
  <c r="M13" i="7"/>
  <c r="L13" i="7"/>
  <c r="O12" i="7"/>
  <c r="M12" i="7"/>
  <c r="L12" i="7"/>
  <c r="M11" i="7"/>
  <c r="L11" i="7"/>
  <c r="O11" i="7" s="1"/>
  <c r="M10" i="7"/>
  <c r="L10" i="7"/>
  <c r="O10" i="7" s="1"/>
  <c r="O9" i="7"/>
  <c r="M9" i="7"/>
  <c r="L9" i="7"/>
  <c r="O8" i="7"/>
  <c r="M8" i="7"/>
  <c r="L8" i="7"/>
  <c r="M7" i="7"/>
  <c r="L7" i="7"/>
  <c r="O7" i="7" s="1"/>
  <c r="M6" i="7"/>
  <c r="L6" i="7"/>
  <c r="O6" i="7" s="1"/>
  <c r="O5" i="7"/>
  <c r="M5" i="7"/>
  <c r="L5" i="7"/>
  <c r="O4" i="7"/>
  <c r="O14" i="7" s="1"/>
  <c r="M4" i="7"/>
  <c r="M14" i="7" s="1"/>
  <c r="L4" i="7"/>
  <c r="O6" i="6"/>
  <c r="M6" i="6"/>
  <c r="L6" i="6"/>
  <c r="O5" i="6"/>
  <c r="M5" i="6"/>
  <c r="L5" i="6"/>
  <c r="M4" i="6"/>
  <c r="M7" i="6" s="1"/>
  <c r="L4" i="6"/>
  <c r="O4" i="6" s="1"/>
  <c r="O7" i="6" s="1"/>
  <c r="O4" i="5"/>
  <c r="O5" i="5" s="1"/>
  <c r="M4" i="5"/>
  <c r="M5" i="5" s="1"/>
  <c r="L4" i="5"/>
  <c r="M5" i="4"/>
  <c r="O4" i="4"/>
  <c r="O5" i="4" s="1"/>
  <c r="M4" i="4"/>
  <c r="L4" i="4"/>
  <c r="M6" i="3"/>
  <c r="L6" i="3"/>
  <c r="O6" i="3" s="1"/>
  <c r="O5" i="3"/>
  <c r="M5" i="3"/>
  <c r="L5" i="3"/>
  <c r="O4" i="3"/>
  <c r="M4" i="3"/>
  <c r="M7" i="3" s="1"/>
  <c r="L4" i="3"/>
  <c r="M5" i="2"/>
  <c r="O4" i="2"/>
  <c r="O5" i="2" s="1"/>
  <c r="M4" i="2"/>
  <c r="L4" i="2"/>
  <c r="M23" i="1"/>
  <c r="L23" i="1"/>
  <c r="O23" i="1" s="1"/>
  <c r="O22" i="1"/>
  <c r="M22" i="1"/>
  <c r="L22" i="1"/>
  <c r="O21" i="1"/>
  <c r="M21" i="1"/>
  <c r="L21" i="1"/>
  <c r="M20" i="1"/>
  <c r="L20" i="1"/>
  <c r="O20" i="1" s="1"/>
  <c r="M19" i="1"/>
  <c r="L19" i="1"/>
  <c r="O19" i="1" s="1"/>
  <c r="O18" i="1"/>
  <c r="M18" i="1"/>
  <c r="L18" i="1"/>
  <c r="O17" i="1"/>
  <c r="M17" i="1"/>
  <c r="L17" i="1"/>
  <c r="M16" i="1"/>
  <c r="L16" i="1"/>
  <c r="O16" i="1" s="1"/>
  <c r="M15" i="1"/>
  <c r="L15" i="1"/>
  <c r="O15" i="1" s="1"/>
  <c r="O14" i="1"/>
  <c r="M14" i="1"/>
  <c r="L14" i="1"/>
  <c r="O13" i="1"/>
  <c r="M13" i="1"/>
  <c r="L13" i="1"/>
  <c r="M12" i="1"/>
  <c r="L12" i="1"/>
  <c r="O12" i="1" s="1"/>
  <c r="M11" i="1"/>
  <c r="L11" i="1"/>
  <c r="O11" i="1" s="1"/>
  <c r="O10" i="1"/>
  <c r="M10" i="1"/>
  <c r="L10" i="1"/>
  <c r="O9" i="1"/>
  <c r="M9" i="1"/>
  <c r="L9" i="1"/>
  <c r="M8" i="1"/>
  <c r="L8" i="1"/>
  <c r="O8" i="1" s="1"/>
  <c r="M7" i="1"/>
  <c r="L7" i="1"/>
  <c r="O7" i="1" s="1"/>
  <c r="O6" i="1"/>
  <c r="M6" i="1"/>
  <c r="L6" i="1"/>
  <c r="O5" i="1"/>
  <c r="M5" i="1"/>
  <c r="M24" i="1" s="1"/>
  <c r="L5" i="1"/>
  <c r="M4" i="1"/>
  <c r="L4" i="1"/>
  <c r="O4" i="1" s="1"/>
  <c r="O25" i="8" l="1"/>
  <c r="O24" i="1"/>
</calcChain>
</file>

<file path=xl/sharedStrings.xml><?xml version="1.0" encoding="utf-8"?>
<sst xmlns="http://schemas.openxmlformats.org/spreadsheetml/2006/main" count="340" uniqueCount="92">
  <si>
    <t>LP.</t>
  </si>
  <si>
    <t>Nazwa dostawcy - 15 znaków</t>
  </si>
  <si>
    <t>Indeks produktu</t>
  </si>
  <si>
    <t>Przedmiot zakupu - opis</t>
  </si>
  <si>
    <t>Indeks produktu u dostawcy- 20 znaków</t>
  </si>
  <si>
    <t>Nazwa produktu u dostawcy - pełna nazwa handlowa - 120 znaków</t>
  </si>
  <si>
    <t>Nazwa producenta</t>
  </si>
  <si>
    <t>Jednostka miary [op., szt.]</t>
  </si>
  <si>
    <t>Wielkość opakowania</t>
  </si>
  <si>
    <t>Ilość zamawiana</t>
  </si>
  <si>
    <t>Cena jednostk.netto [zł]</t>
  </si>
  <si>
    <t>Cena jednostk.brutto [zł]</t>
  </si>
  <si>
    <t>Wartość netto [zł]</t>
  </si>
  <si>
    <t>VAT %</t>
  </si>
  <si>
    <t>Wartość brutto [zł]</t>
  </si>
  <si>
    <t>312_02_08</t>
  </si>
  <si>
    <t>cewnik urologiczny silikonowany Foley  trójdrożny 18 CH,  20 CH, 22 Ch</t>
  </si>
  <si>
    <t>szt.</t>
  </si>
  <si>
    <t>cenik Dufour Hematiria 3- drożny  18 CH, 20 CH, 22 CH</t>
  </si>
  <si>
    <t>Cewnik typu Foley: sterylny, dwudrożny z balonem, silikonowany z atraumatyczną , gładka struktura cewnika , balon odporny na ciśnienie, łatwy do napełnienia i opróżnienia, odporny na rozrywanie, oznaczenie kolorystyczne rozmiaru igły rozmiary: CH-6-10 balon 2-5 ml lub 3-5 ml</t>
  </si>
  <si>
    <t>Cewnik typu Foley: sterylny, dwudrożny z balonem, silikonowany z atraumatyczną , gładka struktura cewnika , balon odporny na ciśnienie, łatwy do napełnienia i opróżnienia, odporny na rozrywanie, oznaczenie kolorystyczne rozmiaru igły rozmiary - CH - 12 balon 5-10 ml, CH 14 balon 5-10 ml, CH 16 balon 5-10 ml, CH 18 balon 5-10 ml, CH-20 balon 5-10 ml, CH 22 balon 5-10 ml, CH- 24 balon 5-10 ml.</t>
  </si>
  <si>
    <t>Cewnik typu Foley: sterylny, dwudrożny z balonem, silikonowany z atraumatyczną , gładka struktura cewnika , balon odporny na ciśnienie, łatwy do napełnienia i opróżnienia, odporny na rozrywanie, oznaczenie kolorystyczne rozmiaru igły rozmiary: CH 16 balon 30 ml oznaczenie pojemności na cewniku, CH 18 balon 30 ml oznaczenie pojemności na cewniku,  CH 20 balon 30 ml oznaczenie pojemności na cewniku,  CH 22 balon 30 ml oznaczenie pojemności na cewniku,  CH 24 balon 30 ml oznaczenie pojemności na cewniku</t>
  </si>
  <si>
    <t>-worek na mocz dla dorosłych – sterylny 2000 ml. Sterylny</t>
  </si>
  <si>
    <t>-cewnik Nelaton rozmiary: 8-22 F,</t>
  </si>
  <si>
    <t>-cewnik do karmienia rozmiary: 4 F,  do 28 F ,  i  36 F</t>
  </si>
  <si>
    <t>-cewnik Tieman rozmiary;8 CH do 24 CH</t>
  </si>
  <si>
    <t>-dren do drenażu dróg żółciowych rozmiar 12-22 CH 40 *70 cm lub 45*18 cm, silikonowy z nitką radiacyjną</t>
  </si>
  <si>
    <t>-kanka do odbytu rozmiary: CH 24* 250 ( 6*250),  CH 18* 250( 6*250)</t>
  </si>
  <si>
    <t>-zestaw do lewatywy</t>
  </si>
  <si>
    <t>-sonda do żylaków przełyku ( zgłębnik Sengstakena ) rozmiar CH 18,  CH 20</t>
  </si>
  <si>
    <t>-kateter pediatryczny do żyły pępowinowej rozmiary: 4 F, 6 F,  8 F,</t>
  </si>
  <si>
    <t>-zamknięty system do pobierania próbek z drzewa oskrzelowego 25-40 ml</t>
  </si>
  <si>
    <t>-zamknięty system do pobierania próbek z drzewa oskrzelowego 10-20 ml</t>
  </si>
  <si>
    <t>-cewnik Pezzer rozmiar: 5 CH,  10 Ch</t>
  </si>
  <si>
    <t>-cewnik Couvaliere trójbieżny rozmiary; 18 CH,  20 CH,</t>
  </si>
  <si>
    <t>cewnik Doufor dwubieżny - 18 CH, 20 CH</t>
  </si>
  <si>
    <t>Razem</t>
  </si>
  <si>
    <t>igła do nakłuć lędźwiowych</t>
  </si>
  <si>
    <t>kaniula</t>
  </si>
  <si>
    <t>-kaniula dożylna do długotrwałych wlewów ( typu venflon) wykonane z poliuretanu lub teflonu, opakowane w sztywne opakowania uniemożliwiające przypadkowe uszkodzenia wyposażona w skrzydełka, samodomykający się port boczny lub ze standardowym koreczkiem portu bocznego.
         * 16G
         * 17G
         * 18G
         * 20G
         * 22G</t>
  </si>
  <si>
    <t>-kaniula dożylna do długotrwałych wlewów (typu Venflon) 26G bez portu bocznego, sterylne z materiału PTFE lub równoważnego, ostrze wkłucie atraumatyczne,  końcówka cewnika podwójnie zwężona, cewnik neonatologiczny bez portu bocznego wyposażony w przyrząd ułatwiający wprowadzenie w żyłę opakowane w sztywna opakowania uniemożliwiające przypadkowe uszkodzenia</t>
  </si>
  <si>
    <t>-kaniula dożylna do długotrwałych wlewów-bezpieczna-(typu Venflon )wykonana z poliuretanu, opakowane w sztywne opakowania uniemożliwiające przypadkowe uszkodzenia wyposażona w skrzydełka, samodomykający  się port boczny,
     *16G
     *17G
     *18G
     *20G
     *22G</t>
  </si>
  <si>
    <t>myjki jednorazowe</t>
  </si>
  <si>
    <t>312_02_23</t>
  </si>
  <si>
    <t>myjki jednorazowe, - rękawice do mycia jednorazowego użytku, - materiał:włóknina, - miękkie i odporne na rwanie pod wpływem wilgoci</t>
  </si>
  <si>
    <t>op</t>
  </si>
  <si>
    <t>50 szt.</t>
  </si>
  <si>
    <t>przyrząd do drenażu</t>
  </si>
  <si>
    <t>przyrząd do drenażu jamy bębenkowej ucha środkowego typ II</t>
  </si>
  <si>
    <t>sprzęt medyczny drobny</t>
  </si>
  <si>
    <t>-kaczka plastikowa</t>
  </si>
  <si>
    <t>-basen plastikowy</t>
  </si>
  <si>
    <t>-osłonka na głowicę dopochwową</t>
  </si>
  <si>
    <t>sprzęt pomocniczy jednorazowy</t>
  </si>
  <si>
    <t>miska 3L tekturowa 
- pojemność 3000 ml
- materiał pulpa celulozowa
- odporność na przeciekanie: ok. 4 godziny
- do ogólnego stosowania min. mycia pacjentów + detergent/mydło
- odporność na tem. 35 st.C+/- 3 st.C
- utylizacja: do maceracji</t>
  </si>
  <si>
    <t>miska nerkowata tekturowa
- pojemność 700 ml.
- materiał pulpa celulozowa
- odporność na przeciekanie: ok. 4 godziny
- odporność na temperaturę : 35 st C +/-3 st. C
- utylizacja: do maceracji</t>
  </si>
  <si>
    <t>sterylna osłona ( worek) na głowicę RTG (angiograf) folia kolor przeźroczysty z gumką do osłony lampy angiograficznej , szybą osłaniającą przed  promieniami pulpit sterujący 
- rozmiar * 40 * 80 cm</t>
  </si>
  <si>
    <t>sterylna osłona ( worek) na głowicę RTG (angiograf) folia kolor przeźroczysty z gumką do osłony lampy angiograficznej , szybą osłaniającą przed  promieniami pulpit sterujący 
- rozmiar 95 * 85 cm</t>
  </si>
  <si>
    <t>igła Micro Fine 0,30 x 8 mm</t>
  </si>
  <si>
    <t>kaniula dotętnicza Arterial 20G x 45 mm z zaworem odcinającym kulkowym ze skrzydełkami, nie zawierająca lateksu, PCV, DEHP, sterylna</t>
  </si>
  <si>
    <t>szkiełka nakrywkowe 24*60</t>
  </si>
  <si>
    <t>sterylny pokrowiec foliowy na kamerę do endoskopów rozmiar 16*200 cm wykonany z folii mocnej, przezroczysty PE teleskopowi złożony z taśmami do mocowania na końcach</t>
  </si>
  <si>
    <t>wzierniki uszne Heine  2,5 mm</t>
  </si>
  <si>
    <t>szczoteczka do do chirurgicznego mycia rąk z Chlorhexidiną</t>
  </si>
  <si>
    <t>sprzęt wspomagający oddychanie</t>
  </si>
  <si>
    <t>-rurka intubacyjna -przezroczysta z mankietem niskociśnieniowym, typu soft-seal lub równoważna, o śred.2,5-10</t>
  </si>
  <si>
    <t>-rurka intubacyjna bez mankietu, o średnicy 2-7</t>
  </si>
  <si>
    <t>-rurka tracheostomijna z możliwością odsysania i prowadnikiem umożliwiającym wymianę rurki metodą Seldingera, rozm. 6-10</t>
  </si>
  <si>
    <t>-rurka intubacyjna z mankietem uszczelniającym zbrojona 5-9,5</t>
  </si>
  <si>
    <t>rurka tracheostomijna foniatryczna 7-9</t>
  </si>
  <si>
    <t>rurka tracheostomijna z uchwytem o regulowanym położeniu, z mankietem 6-10</t>
  </si>
  <si>
    <t>-prowadnica do wymiany rurek, elastyczna , jednorazowa</t>
  </si>
  <si>
    <t>-prowadnica do trudnych intubacji</t>
  </si>
  <si>
    <t>-zestaw do znieczuleń zewnątrzoponowych w którego skład wchodzą: Tuohy 16G, 18G,  strzykawka niskooporowa 10 ml, cewnik zewnątrzoponowy z 3 bocznymi otworami, łącznik do cewnika, filtr 0,2 µ 96h</t>
  </si>
  <si>
    <t>-zestaw do łącznego znieczulenia ciągłego, zewnątrzoponowego i podpajęczynówkowego ( CSE) 27G/18G lub 26G/16G</t>
  </si>
  <si>
    <t>-sonda żołądkowa Ryela 18F,20F bardzo miękka, przeciwodleżynowa, jednorazowa, sterylna z silikonu, z zatyczką i nitką radiacyjną 105 cm</t>
  </si>
  <si>
    <t>cewnik do odsysania w układzie zamkniętym, dwuświatłowy, do rurek intubacyjnych i tracheostomii na 72 godz. Rozm. 14; 16F</t>
  </si>
  <si>
    <t>-rurka intubacyjna nosowa, polarna północna ( wygięta do góry ), z mankietem niskociśnieniowym, z podziałką oznaczającą poziom wprowadzenia; 6;   6,5;   7;  7,5;   8;</t>
  </si>
  <si>
    <t>rzepka do czujnika pulsoksymetru typu „Y”</t>
  </si>
  <si>
    <t>-rurka intubacyjna ustna, polarna południowa ( wygięta do dołu ) z mankietem niskociśnieniowym, z otworem Murphyego, z podziałką oznaczającą poziom wprowadzenia: 6,5;  7;  7,5;  8;  8,5;  9</t>
  </si>
  <si>
    <t>-rurka tracheostomijna wykonana z termoplastycznego PCV posiadająca elastyczny, przezroczysty kołnierz z oznaczeniem rozmiaru i długości rurki oraz sztywny mandryn z otworem na prowadnicę Seldingera umożliwiający założenie bądź wymianę rurki, w zestawie z dwoma kaniulami, opaską i szczoteczką do czyszczenia, sterylna, rozmiary od 6,00 mm do 10,00 mm co 1,00 mm oraz 7,5 mm i 8,5 mm</t>
  </si>
  <si>
    <t>-mandryn do rurki intubacyjnej; rozmiar 1;  rozmiar 2; rozmiar 3</t>
  </si>
  <si>
    <t>Filtr bakteryjno-wirusowy elektrostatyczny z nawilżaczem, pediatryczny, śred.zew. 22 mm M, śred..wewn. 22 mm. F</t>
  </si>
  <si>
    <t>-filtr kompresora do ssaka ( vacum filter)</t>
  </si>
  <si>
    <t>przewód do tlenoterapii z użyciem uchwytu zatrzaskowego mocującego sztuczny nos</t>
  </si>
  <si>
    <t>zestaw do zbiórki moczu</t>
  </si>
  <si>
    <t>-zestaw do godzinowej zbiórki moczu sterylny. Zestaw ma uniemożliwić cofanie się zgromadzonego moczu w worku, komorze i drenie łączącym do cewnika Foleya w kierunku pacjenta. Zamawiający oczekuje aby komora pomiarowa nad workiem posiadała poziomą dźwignię 90 stopni pozwalającą na opróżnienie bez konieczności manewrowania komorą.</t>
  </si>
  <si>
    <t>worki do diurezy godzinowej z funkcją pomiaru ciśnienia śródbrzusznego</t>
  </si>
  <si>
    <t>cewniki, dreny i materiały pomocnicze materiały jednorazowego użytku</t>
  </si>
  <si>
    <r>
      <t xml:space="preserve">nawilżacz sztuczny nos </t>
    </r>
    <r>
      <rPr>
        <sz val="11"/>
        <color rgb="FF000000"/>
        <rFont val="Calibri"/>
      </rPr>
      <t>o wadze poniżej 15g. do rurek tracheostomijnych i intubacyjnych dla pacjentów na własnym oddechu z możliwością podłączenia nasadki do podawania tlenu</t>
    </r>
  </si>
  <si>
    <r>
      <rPr>
        <sz val="11"/>
        <color rgb="FF000000"/>
        <rFont val="Calibri"/>
      </rPr>
      <t xml:space="preserve">igła do nakłuć lędźwiowych - dł. ok. 90cm 
-stal nierdzewna rurka cienkościenna
-złącze do igły: oznaczenia kolorów zgodnie z ISO
-nakładka zabezpieczająca wykonana z polipropylenu
-Ostrze quinke
-pakowane opakowanie jednostkowe typu blister
-nietoksyczne, niepyrogenne
      - 18 G
      - 19 G
      - 20 G
      - 21 G
      - 22 G
</t>
    </r>
    <r>
      <rPr>
        <sz val="11"/>
        <color rgb="FF000000"/>
        <rFont val="Calibri"/>
        <family val="2"/>
        <charset val="238"/>
      </rPr>
      <t xml:space="preserve">      -"</t>
    </r>
  </si>
  <si>
    <r>
      <t>cewnik do podawania tlenu przez nos:
- wykonany z elastycznego PVC  
- bardzo miękkie końcówki
- odporny na załamania, dostępny w wersji,  standardowej, regulowanej i pediatrycznej, 
- możliwe różne długości drenu
- zakończony jest standardową końcówką do połączenia"</t>
    </r>
    <r>
      <rPr>
        <sz val="11"/>
        <color rgb="FF000000"/>
        <rFont val="Calibri"/>
      </rPr>
      <t>na wcisk"
- regulowane końcówki donosowe ( wąsy) wykonane z miękkiego tworzywa, niezawierającego lateksu i nie podrażniającego śluzówki nosa u pacjenta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</si>
</sst>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4" x14ac:knownFonts="1">
    <font>
      <sz val="11"/>
      <color rgb="FF000000"/>
      <name val="Calibri"/>
    </font>
    <font>
      <b/>
      <sz val="14"/>
      <color rgb="FF000000"/>
      <name val="Calibri"/>
    </font>
    <font>
      <b/>
      <sz val="11"/>
      <color rgb="FF000000"/>
      <name val="Calibri"/>
    </font>
    <font>
      <sz val="11"/>
      <color rgb="FF000000"/>
      <name val="Calibri"/>
      <family val="2"/>
      <charset val="238"/>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1" fillId="0" borderId="0" xfId="0" applyFont="1" applyAlignment="1">
      <alignment horizontal="centerContinuous"/>
    </xf>
    <xf numFmtId="0" fontId="0" fillId="0" borderId="1" xfId="0" applyBorder="1" applyAlignment="1">
      <alignment horizontal="centerContinuous"/>
    </xf>
    <xf numFmtId="0" fontId="0" fillId="0" borderId="1" xfId="0" applyBorder="1" applyAlignment="1">
      <alignment horizontal="center"/>
    </xf>
    <xf numFmtId="164" fontId="0" fillId="0" borderId="1" xfId="0" applyNumberFormat="1" applyBorder="1" applyAlignment="1">
      <alignment horizontal="center"/>
    </xf>
    <xf numFmtId="0" fontId="0" fillId="0" borderId="0" xfId="0" applyAlignment="1">
      <alignment horizontal="centerContinuous"/>
    </xf>
    <xf numFmtId="0" fontId="2" fillId="2" borderId="1" xfId="0" applyFont="1" applyFill="1" applyBorder="1" applyAlignment="1">
      <alignment horizontal="center" vertical="top" wrapText="1"/>
    </xf>
    <xf numFmtId="0" fontId="0" fillId="0" borderId="1" xfId="0" applyBorder="1" applyAlignment="1">
      <alignment horizontal="left" wrapText="1"/>
    </xf>
    <xf numFmtId="0" fontId="3" fillId="0" borderId="1" xfId="0" applyFont="1" applyBorder="1" applyAlignment="1">
      <alignment horizontal="left" wrapText="1"/>
    </xf>
    <xf numFmtId="0" fontId="0" fillId="0" borderId="1" xfId="0" applyBorder="1" applyAlignment="1">
      <alignment horizontal="center" wrapText="1"/>
    </xf>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4"/>
  <sheetViews>
    <sheetView tabSelected="1" workbookViewId="0">
      <selection activeCell="D13" sqref="D13"/>
    </sheetView>
  </sheetViews>
  <sheetFormatPr defaultRowHeight="15" x14ac:dyDescent="0.25"/>
  <cols>
    <col min="1" max="1" width="4.5703125" bestFit="1" customWidth="1"/>
    <col min="2" max="2" width="9.85546875" customWidth="1"/>
    <col min="3" max="3" width="11.28515625" customWidth="1"/>
    <col min="4" max="4" width="74" customWidth="1"/>
    <col min="5" max="5" width="17.85546875" customWidth="1"/>
    <col min="6" max="6" width="21" customWidth="1"/>
    <col min="7" max="7" width="12.7109375" customWidth="1"/>
    <col min="8" max="8" width="19.85546875" customWidth="1"/>
    <col min="9" max="9" width="15.42578125" customWidth="1"/>
    <col min="10" max="10" width="11.140625" customWidth="1"/>
    <col min="11" max="11" width="14.5703125" customWidth="1"/>
    <col min="12" max="12" width="14.85546875" customWidth="1"/>
    <col min="13" max="13" width="12.5703125" customWidth="1"/>
    <col min="14" max="14" width="7" bestFit="1" customWidth="1"/>
    <col min="15" max="15" width="12.28515625" customWidth="1"/>
  </cols>
  <sheetData>
    <row r="1" spans="1:15" ht="18.75" x14ac:dyDescent="0.3">
      <c r="F1" s="1" t="s">
        <v>88</v>
      </c>
    </row>
    <row r="2" spans="1:15" ht="60" x14ac:dyDescent="0.25">
      <c r="A2" s="6" t="s">
        <v>0</v>
      </c>
      <c r="B2" s="6" t="s">
        <v>1</v>
      </c>
      <c r="C2" s="6" t="s">
        <v>2</v>
      </c>
      <c r="D2" s="6" t="s">
        <v>3</v>
      </c>
      <c r="E2" s="6" t="s">
        <v>4</v>
      </c>
      <c r="F2" s="6" t="s">
        <v>5</v>
      </c>
      <c r="G2" s="6" t="s">
        <v>6</v>
      </c>
      <c r="H2" s="6" t="s">
        <v>7</v>
      </c>
      <c r="I2" s="6" t="s">
        <v>8</v>
      </c>
      <c r="J2" s="6" t="s">
        <v>9</v>
      </c>
      <c r="K2" s="6" t="s">
        <v>10</v>
      </c>
      <c r="L2" s="6" t="s">
        <v>11</v>
      </c>
      <c r="M2" s="6" t="s">
        <v>12</v>
      </c>
      <c r="N2" s="6" t="s">
        <v>13</v>
      </c>
      <c r="O2" s="6" t="s">
        <v>14</v>
      </c>
    </row>
    <row r="3" spans="1:15" x14ac:dyDescent="0.25">
      <c r="A3" s="2">
        <v>1</v>
      </c>
      <c r="B3" s="2">
        <v>2</v>
      </c>
      <c r="C3" s="2">
        <v>3</v>
      </c>
      <c r="D3" s="2">
        <v>4</v>
      </c>
      <c r="E3" s="2">
        <v>5</v>
      </c>
      <c r="F3" s="2">
        <v>6</v>
      </c>
      <c r="G3" s="2">
        <v>7</v>
      </c>
      <c r="H3" s="2">
        <v>8</v>
      </c>
      <c r="I3" s="2">
        <v>9</v>
      </c>
      <c r="J3" s="2">
        <v>10</v>
      </c>
      <c r="K3" s="2">
        <v>11</v>
      </c>
      <c r="L3" s="2">
        <v>12</v>
      </c>
      <c r="M3" s="2">
        <v>13</v>
      </c>
      <c r="N3" s="2">
        <v>14</v>
      </c>
      <c r="O3" s="2">
        <v>15</v>
      </c>
    </row>
    <row r="4" spans="1:15" x14ac:dyDescent="0.25">
      <c r="A4" s="3">
        <v>1</v>
      </c>
      <c r="B4" s="3"/>
      <c r="C4" s="3" t="s">
        <v>15</v>
      </c>
      <c r="D4" s="7" t="s">
        <v>16</v>
      </c>
      <c r="E4" s="3"/>
      <c r="F4" s="3"/>
      <c r="G4" s="3"/>
      <c r="H4" s="3" t="s">
        <v>17</v>
      </c>
      <c r="I4" s="3"/>
      <c r="J4" s="4">
        <v>300</v>
      </c>
      <c r="K4" s="4"/>
      <c r="L4" s="4">
        <f t="shared" ref="L4:L23" si="0">K4*((100+N4)/100)</f>
        <v>0</v>
      </c>
      <c r="M4" s="4">
        <f t="shared" ref="M4:M23" si="1">J4*K4</f>
        <v>0</v>
      </c>
      <c r="N4" s="4"/>
      <c r="O4" s="4">
        <f t="shared" ref="O4:O23" si="2">J4*L4</f>
        <v>0</v>
      </c>
    </row>
    <row r="5" spans="1:15" x14ac:dyDescent="0.25">
      <c r="A5" s="3">
        <v>2</v>
      </c>
      <c r="B5" s="3"/>
      <c r="C5" s="3" t="s">
        <v>15</v>
      </c>
      <c r="D5" s="7" t="s">
        <v>18</v>
      </c>
      <c r="E5" s="3"/>
      <c r="F5" s="3"/>
      <c r="G5" s="3"/>
      <c r="H5" s="3" t="s">
        <v>17</v>
      </c>
      <c r="I5" s="3"/>
      <c r="J5" s="4">
        <v>90</v>
      </c>
      <c r="K5" s="4"/>
      <c r="L5" s="4">
        <f t="shared" si="0"/>
        <v>0</v>
      </c>
      <c r="M5" s="4">
        <f t="shared" si="1"/>
        <v>0</v>
      </c>
      <c r="N5" s="4"/>
      <c r="O5" s="4">
        <f t="shared" si="2"/>
        <v>0</v>
      </c>
    </row>
    <row r="6" spans="1:15" ht="60" x14ac:dyDescent="0.25">
      <c r="A6" s="3">
        <v>3</v>
      </c>
      <c r="B6" s="3"/>
      <c r="C6" s="3" t="s">
        <v>15</v>
      </c>
      <c r="D6" s="7" t="s">
        <v>19</v>
      </c>
      <c r="E6" s="3"/>
      <c r="F6" s="3"/>
      <c r="G6" s="3"/>
      <c r="H6" s="3" t="s">
        <v>17</v>
      </c>
      <c r="I6" s="3"/>
      <c r="J6" s="4">
        <v>500</v>
      </c>
      <c r="K6" s="4"/>
      <c r="L6" s="4">
        <f t="shared" si="0"/>
        <v>0</v>
      </c>
      <c r="M6" s="4">
        <f t="shared" si="1"/>
        <v>0</v>
      </c>
      <c r="N6" s="4"/>
      <c r="O6" s="4">
        <f t="shared" si="2"/>
        <v>0</v>
      </c>
    </row>
    <row r="7" spans="1:15" ht="90" x14ac:dyDescent="0.25">
      <c r="A7" s="3">
        <v>4</v>
      </c>
      <c r="B7" s="3"/>
      <c r="C7" s="3" t="s">
        <v>15</v>
      </c>
      <c r="D7" s="7" t="s">
        <v>20</v>
      </c>
      <c r="E7" s="3"/>
      <c r="F7" s="3"/>
      <c r="G7" s="3"/>
      <c r="H7" s="3" t="s">
        <v>17</v>
      </c>
      <c r="I7" s="3"/>
      <c r="J7" s="4">
        <v>13000</v>
      </c>
      <c r="K7" s="4"/>
      <c r="L7" s="4">
        <f t="shared" si="0"/>
        <v>0</v>
      </c>
      <c r="M7" s="4">
        <f t="shared" si="1"/>
        <v>0</v>
      </c>
      <c r="N7" s="4"/>
      <c r="O7" s="4">
        <f t="shared" si="2"/>
        <v>0</v>
      </c>
    </row>
    <row r="8" spans="1:15" ht="105" x14ac:dyDescent="0.25">
      <c r="A8" s="3">
        <v>5</v>
      </c>
      <c r="B8" s="3"/>
      <c r="C8" s="3" t="s">
        <v>15</v>
      </c>
      <c r="D8" s="7" t="s">
        <v>21</v>
      </c>
      <c r="E8" s="3"/>
      <c r="F8" s="3"/>
      <c r="G8" s="3"/>
      <c r="H8" s="3" t="s">
        <v>17</v>
      </c>
      <c r="I8" s="3"/>
      <c r="J8" s="4">
        <v>130</v>
      </c>
      <c r="K8" s="4"/>
      <c r="L8" s="4">
        <f t="shared" si="0"/>
        <v>0</v>
      </c>
      <c r="M8" s="4">
        <f t="shared" si="1"/>
        <v>0</v>
      </c>
      <c r="N8" s="4"/>
      <c r="O8" s="4">
        <f t="shared" si="2"/>
        <v>0</v>
      </c>
    </row>
    <row r="9" spans="1:15" x14ac:dyDescent="0.25">
      <c r="A9" s="3">
        <v>6</v>
      </c>
      <c r="B9" s="3"/>
      <c r="C9" s="3" t="s">
        <v>15</v>
      </c>
      <c r="D9" s="7" t="s">
        <v>22</v>
      </c>
      <c r="E9" s="3"/>
      <c r="F9" s="3"/>
      <c r="G9" s="3"/>
      <c r="H9" s="3" t="s">
        <v>17</v>
      </c>
      <c r="I9" s="3"/>
      <c r="J9" s="4">
        <v>25000</v>
      </c>
      <c r="K9" s="4"/>
      <c r="L9" s="4">
        <f t="shared" si="0"/>
        <v>0</v>
      </c>
      <c r="M9" s="4">
        <f t="shared" si="1"/>
        <v>0</v>
      </c>
      <c r="N9" s="4"/>
      <c r="O9" s="4">
        <f t="shared" si="2"/>
        <v>0</v>
      </c>
    </row>
    <row r="10" spans="1:15" x14ac:dyDescent="0.25">
      <c r="A10" s="3">
        <v>7</v>
      </c>
      <c r="B10" s="3"/>
      <c r="C10" s="3" t="s">
        <v>15</v>
      </c>
      <c r="D10" s="7" t="s">
        <v>23</v>
      </c>
      <c r="E10" s="3"/>
      <c r="F10" s="3"/>
      <c r="G10" s="3"/>
      <c r="H10" s="3" t="s">
        <v>17</v>
      </c>
      <c r="I10" s="3"/>
      <c r="J10" s="4">
        <v>1200</v>
      </c>
      <c r="K10" s="4"/>
      <c r="L10" s="4">
        <f t="shared" si="0"/>
        <v>0</v>
      </c>
      <c r="M10" s="4">
        <f t="shared" si="1"/>
        <v>0</v>
      </c>
      <c r="N10" s="4"/>
      <c r="O10" s="4">
        <f t="shared" si="2"/>
        <v>0</v>
      </c>
    </row>
    <row r="11" spans="1:15" x14ac:dyDescent="0.25">
      <c r="A11" s="3">
        <v>8</v>
      </c>
      <c r="B11" s="3"/>
      <c r="C11" s="3" t="s">
        <v>15</v>
      </c>
      <c r="D11" s="7" t="s">
        <v>24</v>
      </c>
      <c r="E11" s="3"/>
      <c r="F11" s="3"/>
      <c r="G11" s="3"/>
      <c r="H11" s="3" t="s">
        <v>17</v>
      </c>
      <c r="I11" s="3"/>
      <c r="J11" s="4">
        <v>7500</v>
      </c>
      <c r="K11" s="4"/>
      <c r="L11" s="4">
        <f t="shared" si="0"/>
        <v>0</v>
      </c>
      <c r="M11" s="4">
        <f t="shared" si="1"/>
        <v>0</v>
      </c>
      <c r="N11" s="4"/>
      <c r="O11" s="4">
        <f t="shared" si="2"/>
        <v>0</v>
      </c>
    </row>
    <row r="12" spans="1:15" x14ac:dyDescent="0.25">
      <c r="A12" s="3">
        <v>9</v>
      </c>
      <c r="B12" s="3"/>
      <c r="C12" s="3" t="s">
        <v>15</v>
      </c>
      <c r="D12" s="7" t="s">
        <v>25</v>
      </c>
      <c r="E12" s="3"/>
      <c r="F12" s="3"/>
      <c r="G12" s="3"/>
      <c r="H12" s="3" t="s">
        <v>17</v>
      </c>
      <c r="I12" s="3"/>
      <c r="J12" s="4">
        <v>2000</v>
      </c>
      <c r="K12" s="4"/>
      <c r="L12" s="4">
        <f t="shared" si="0"/>
        <v>0</v>
      </c>
      <c r="M12" s="4">
        <f t="shared" si="1"/>
        <v>0</v>
      </c>
      <c r="N12" s="4"/>
      <c r="O12" s="4">
        <f t="shared" si="2"/>
        <v>0</v>
      </c>
    </row>
    <row r="13" spans="1:15" ht="30" x14ac:dyDescent="0.25">
      <c r="A13" s="3">
        <v>10</v>
      </c>
      <c r="B13" s="3"/>
      <c r="C13" s="3" t="s">
        <v>15</v>
      </c>
      <c r="D13" s="7" t="s">
        <v>26</v>
      </c>
      <c r="E13" s="3"/>
      <c r="F13" s="3"/>
      <c r="G13" s="3"/>
      <c r="H13" s="3" t="s">
        <v>17</v>
      </c>
      <c r="I13" s="3"/>
      <c r="J13" s="4">
        <v>30</v>
      </c>
      <c r="K13" s="4"/>
      <c r="L13" s="4">
        <f t="shared" si="0"/>
        <v>0</v>
      </c>
      <c r="M13" s="4">
        <f t="shared" si="1"/>
        <v>0</v>
      </c>
      <c r="N13" s="4"/>
      <c r="O13" s="4">
        <f t="shared" si="2"/>
        <v>0</v>
      </c>
    </row>
    <row r="14" spans="1:15" x14ac:dyDescent="0.25">
      <c r="A14" s="3">
        <v>11</v>
      </c>
      <c r="B14" s="3"/>
      <c r="C14" s="3" t="s">
        <v>15</v>
      </c>
      <c r="D14" s="7" t="s">
        <v>27</v>
      </c>
      <c r="E14" s="3"/>
      <c r="F14" s="3"/>
      <c r="G14" s="3"/>
      <c r="H14" s="3" t="s">
        <v>17</v>
      </c>
      <c r="I14" s="3"/>
      <c r="J14" s="4">
        <v>1300</v>
      </c>
      <c r="K14" s="4"/>
      <c r="L14" s="4">
        <f t="shared" si="0"/>
        <v>0</v>
      </c>
      <c r="M14" s="4">
        <f t="shared" si="1"/>
        <v>0</v>
      </c>
      <c r="N14" s="4"/>
      <c r="O14" s="4">
        <f t="shared" si="2"/>
        <v>0</v>
      </c>
    </row>
    <row r="15" spans="1:15" x14ac:dyDescent="0.25">
      <c r="A15" s="3">
        <v>12</v>
      </c>
      <c r="B15" s="3"/>
      <c r="C15" s="3" t="s">
        <v>15</v>
      </c>
      <c r="D15" s="7" t="s">
        <v>28</v>
      </c>
      <c r="E15" s="3"/>
      <c r="F15" s="3"/>
      <c r="G15" s="3"/>
      <c r="H15" s="3" t="s">
        <v>17</v>
      </c>
      <c r="I15" s="3"/>
      <c r="J15" s="4">
        <v>60</v>
      </c>
      <c r="K15" s="4"/>
      <c r="L15" s="4">
        <f t="shared" si="0"/>
        <v>0</v>
      </c>
      <c r="M15" s="4">
        <f t="shared" si="1"/>
        <v>0</v>
      </c>
      <c r="N15" s="4"/>
      <c r="O15" s="4">
        <f t="shared" si="2"/>
        <v>0</v>
      </c>
    </row>
    <row r="16" spans="1:15" x14ac:dyDescent="0.25">
      <c r="A16" s="3">
        <v>13</v>
      </c>
      <c r="B16" s="3"/>
      <c r="C16" s="3" t="s">
        <v>15</v>
      </c>
      <c r="D16" s="7" t="s">
        <v>29</v>
      </c>
      <c r="E16" s="3"/>
      <c r="F16" s="3"/>
      <c r="G16" s="3"/>
      <c r="H16" s="3" t="s">
        <v>17</v>
      </c>
      <c r="I16" s="3"/>
      <c r="J16" s="4">
        <v>16</v>
      </c>
      <c r="K16" s="4"/>
      <c r="L16" s="4">
        <f t="shared" si="0"/>
        <v>0</v>
      </c>
      <c r="M16" s="4">
        <f t="shared" si="1"/>
        <v>0</v>
      </c>
      <c r="N16" s="4"/>
      <c r="O16" s="4">
        <f t="shared" si="2"/>
        <v>0</v>
      </c>
    </row>
    <row r="17" spans="1:16" x14ac:dyDescent="0.25">
      <c r="A17" s="3">
        <v>14</v>
      </c>
      <c r="B17" s="3"/>
      <c r="C17" s="3" t="s">
        <v>15</v>
      </c>
      <c r="D17" s="7" t="s">
        <v>30</v>
      </c>
      <c r="E17" s="3"/>
      <c r="F17" s="3"/>
      <c r="G17" s="3"/>
      <c r="H17" s="3" t="s">
        <v>17</v>
      </c>
      <c r="I17" s="3"/>
      <c r="J17" s="4">
        <v>120</v>
      </c>
      <c r="K17" s="4"/>
      <c r="L17" s="4">
        <f t="shared" si="0"/>
        <v>0</v>
      </c>
      <c r="M17" s="4">
        <f t="shared" si="1"/>
        <v>0</v>
      </c>
      <c r="N17" s="4"/>
      <c r="O17" s="4">
        <f t="shared" si="2"/>
        <v>0</v>
      </c>
    </row>
    <row r="18" spans="1:16" x14ac:dyDescent="0.25">
      <c r="A18" s="3">
        <v>15</v>
      </c>
      <c r="B18" s="3"/>
      <c r="C18" s="3" t="s">
        <v>15</v>
      </c>
      <c r="D18" s="7" t="s">
        <v>31</v>
      </c>
      <c r="E18" s="3"/>
      <c r="F18" s="3"/>
      <c r="G18" s="3"/>
      <c r="H18" s="3" t="s">
        <v>17</v>
      </c>
      <c r="I18" s="3"/>
      <c r="J18" s="4">
        <v>1500</v>
      </c>
      <c r="K18" s="4"/>
      <c r="L18" s="4">
        <f t="shared" si="0"/>
        <v>0</v>
      </c>
      <c r="M18" s="4">
        <f t="shared" si="1"/>
        <v>0</v>
      </c>
      <c r="N18" s="4"/>
      <c r="O18" s="4">
        <f t="shared" si="2"/>
        <v>0</v>
      </c>
    </row>
    <row r="19" spans="1:16" x14ac:dyDescent="0.25">
      <c r="A19" s="3">
        <v>16</v>
      </c>
      <c r="B19" s="3"/>
      <c r="C19" s="3" t="s">
        <v>15</v>
      </c>
      <c r="D19" s="7" t="s">
        <v>32</v>
      </c>
      <c r="E19" s="3"/>
      <c r="F19" s="3"/>
      <c r="G19" s="3"/>
      <c r="H19" s="3" t="s">
        <v>17</v>
      </c>
      <c r="I19" s="3"/>
      <c r="J19" s="4">
        <v>1000</v>
      </c>
      <c r="K19" s="4"/>
      <c r="L19" s="4">
        <f t="shared" si="0"/>
        <v>0</v>
      </c>
      <c r="M19" s="4">
        <f t="shared" si="1"/>
        <v>0</v>
      </c>
      <c r="N19" s="4"/>
      <c r="O19" s="4">
        <f t="shared" si="2"/>
        <v>0</v>
      </c>
    </row>
    <row r="20" spans="1:16" x14ac:dyDescent="0.25">
      <c r="A20" s="3">
        <v>17</v>
      </c>
      <c r="B20" s="3"/>
      <c r="C20" s="3" t="s">
        <v>15</v>
      </c>
      <c r="D20" s="7" t="s">
        <v>33</v>
      </c>
      <c r="E20" s="3"/>
      <c r="F20" s="3"/>
      <c r="G20" s="3"/>
      <c r="H20" s="3" t="s">
        <v>17</v>
      </c>
      <c r="I20" s="3"/>
      <c r="J20" s="4">
        <v>40</v>
      </c>
      <c r="K20" s="4"/>
      <c r="L20" s="4">
        <f t="shared" si="0"/>
        <v>0</v>
      </c>
      <c r="M20" s="4">
        <f t="shared" si="1"/>
        <v>0</v>
      </c>
      <c r="N20" s="4"/>
      <c r="O20" s="4">
        <f t="shared" si="2"/>
        <v>0</v>
      </c>
    </row>
    <row r="21" spans="1:16" x14ac:dyDescent="0.25">
      <c r="A21" s="3">
        <v>18</v>
      </c>
      <c r="B21" s="3"/>
      <c r="C21" s="3" t="s">
        <v>15</v>
      </c>
      <c r="D21" s="7" t="s">
        <v>34</v>
      </c>
      <c r="E21" s="3"/>
      <c r="F21" s="3"/>
      <c r="G21" s="3"/>
      <c r="H21" s="3" t="s">
        <v>17</v>
      </c>
      <c r="I21" s="3"/>
      <c r="J21" s="4">
        <v>60</v>
      </c>
      <c r="K21" s="4"/>
      <c r="L21" s="4">
        <f t="shared" si="0"/>
        <v>0</v>
      </c>
      <c r="M21" s="4">
        <f t="shared" si="1"/>
        <v>0</v>
      </c>
      <c r="N21" s="4"/>
      <c r="O21" s="4">
        <f t="shared" si="2"/>
        <v>0</v>
      </c>
    </row>
    <row r="22" spans="1:16" ht="135" x14ac:dyDescent="0.25">
      <c r="A22" s="3">
        <v>19</v>
      </c>
      <c r="B22" s="3"/>
      <c r="C22" s="3" t="s">
        <v>15</v>
      </c>
      <c r="D22" s="8" t="s">
        <v>91</v>
      </c>
      <c r="E22" s="3"/>
      <c r="F22" s="3"/>
      <c r="G22" s="3"/>
      <c r="H22" s="3" t="s">
        <v>17</v>
      </c>
      <c r="I22" s="3"/>
      <c r="J22" s="4">
        <v>8000</v>
      </c>
      <c r="K22" s="4"/>
      <c r="L22" s="4">
        <f t="shared" si="0"/>
        <v>0</v>
      </c>
      <c r="M22" s="4">
        <f t="shared" si="1"/>
        <v>0</v>
      </c>
      <c r="N22" s="4"/>
      <c r="O22" s="4">
        <f t="shared" si="2"/>
        <v>0</v>
      </c>
    </row>
    <row r="23" spans="1:16" x14ac:dyDescent="0.25">
      <c r="A23" s="3">
        <v>20</v>
      </c>
      <c r="B23" s="3"/>
      <c r="C23" s="3" t="s">
        <v>15</v>
      </c>
      <c r="D23" s="7" t="s">
        <v>35</v>
      </c>
      <c r="E23" s="3"/>
      <c r="F23" s="3"/>
      <c r="G23" s="3"/>
      <c r="H23" s="3" t="s">
        <v>17</v>
      </c>
      <c r="I23" s="3"/>
      <c r="J23" s="4">
        <v>110</v>
      </c>
      <c r="K23" s="4"/>
      <c r="L23" s="4">
        <f t="shared" si="0"/>
        <v>0</v>
      </c>
      <c r="M23" s="4">
        <f t="shared" si="1"/>
        <v>0</v>
      </c>
      <c r="N23" s="4"/>
      <c r="O23" s="4">
        <f t="shared" si="2"/>
        <v>0</v>
      </c>
    </row>
    <row r="24" spans="1:16" x14ac:dyDescent="0.25">
      <c r="I24" t="s">
        <v>36</v>
      </c>
      <c r="J24" s="4"/>
      <c r="K24" s="4"/>
      <c r="L24" s="4"/>
      <c r="M24" s="4">
        <f>SUM(M4:M23)</f>
        <v>0</v>
      </c>
      <c r="N24" s="4"/>
      <c r="O24" s="4">
        <f>SUM(O4:O23)</f>
        <v>0</v>
      </c>
      <c r="P24" s="5"/>
    </row>
  </sheetData>
  <sheetProtection formatCells="0" formatColumns="0" formatRows="0" insertColumns="0" insertRows="0" insertHyperlinks="0" deleteColumns="0" deleteRows="0" sort="0" autoFilter="0" pivotTables="0"/>
  <pageMargins left="0.25" right="0.25" top="0.75" bottom="0.75" header="0.3" footer="0.3"/>
  <pageSetup paperSize="9" scale="53"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
  <sheetViews>
    <sheetView topLeftCell="C1" workbookViewId="0"/>
  </sheetViews>
  <sheetFormatPr defaultRowHeight="15" x14ac:dyDescent="0.25"/>
  <cols>
    <col min="1" max="1" width="45" hidden="1" customWidth="1"/>
    <col min="2" max="2" width="60" hidden="1" customWidth="1"/>
    <col min="3" max="4" width="45" customWidth="1"/>
  </cols>
  <sheetData/>
  <sheetProtection formatCells="0" formatColumns="0" formatRows="0" insertColumns="0" insertRows="0" insertHyperlinks="0" deleteColumns="0" deleteRow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5"/>
  <sheetViews>
    <sheetView workbookViewId="0">
      <selection activeCell="D10" sqref="D10"/>
    </sheetView>
  </sheetViews>
  <sheetFormatPr defaultRowHeight="15" x14ac:dyDescent="0.25"/>
  <cols>
    <col min="1" max="1" width="4.5703125" bestFit="1" customWidth="1"/>
    <col min="2" max="2" width="9.85546875" customWidth="1"/>
    <col min="3" max="3" width="11.28515625" customWidth="1"/>
    <col min="4" max="4" width="74" customWidth="1"/>
    <col min="5" max="5" width="17.85546875" customWidth="1"/>
    <col min="6" max="6" width="21" customWidth="1"/>
    <col min="7" max="7" width="12.7109375" customWidth="1"/>
    <col min="8" max="8" width="19.85546875" customWidth="1"/>
    <col min="9" max="9" width="15.42578125" customWidth="1"/>
    <col min="10" max="10" width="11.140625" customWidth="1"/>
    <col min="11" max="11" width="14.5703125" customWidth="1"/>
    <col min="12" max="12" width="14.85546875" customWidth="1"/>
    <col min="13" max="13" width="12.5703125" customWidth="1"/>
    <col min="14" max="14" width="7" bestFit="1" customWidth="1"/>
    <col min="15" max="15" width="12.28515625" customWidth="1"/>
  </cols>
  <sheetData>
    <row r="1" spans="1:16" ht="18.75" x14ac:dyDescent="0.3">
      <c r="F1" s="1" t="s">
        <v>37</v>
      </c>
    </row>
    <row r="2" spans="1:16" ht="60" x14ac:dyDescent="0.25">
      <c r="A2" s="6" t="s">
        <v>0</v>
      </c>
      <c r="B2" s="6" t="s">
        <v>1</v>
      </c>
      <c r="C2" s="6" t="s">
        <v>2</v>
      </c>
      <c r="D2" s="6" t="s">
        <v>3</v>
      </c>
      <c r="E2" s="6" t="s">
        <v>4</v>
      </c>
      <c r="F2" s="6" t="s">
        <v>5</v>
      </c>
      <c r="G2" s="6" t="s">
        <v>6</v>
      </c>
      <c r="H2" s="6" t="s">
        <v>7</v>
      </c>
      <c r="I2" s="6" t="s">
        <v>8</v>
      </c>
      <c r="J2" s="6" t="s">
        <v>9</v>
      </c>
      <c r="K2" s="6" t="s">
        <v>10</v>
      </c>
      <c r="L2" s="6" t="s">
        <v>11</v>
      </c>
      <c r="M2" s="6" t="s">
        <v>12</v>
      </c>
      <c r="N2" s="6" t="s">
        <v>13</v>
      </c>
      <c r="O2" s="6" t="s">
        <v>14</v>
      </c>
    </row>
    <row r="3" spans="1:16" x14ac:dyDescent="0.25">
      <c r="A3" s="2">
        <v>1</v>
      </c>
      <c r="B3" s="2">
        <v>2</v>
      </c>
      <c r="C3" s="2">
        <v>3</v>
      </c>
      <c r="D3" s="2">
        <v>4</v>
      </c>
      <c r="E3" s="2">
        <v>5</v>
      </c>
      <c r="F3" s="2">
        <v>6</v>
      </c>
      <c r="G3" s="2">
        <v>7</v>
      </c>
      <c r="H3" s="2">
        <v>8</v>
      </c>
      <c r="I3" s="2">
        <v>9</v>
      </c>
      <c r="J3" s="2">
        <v>10</v>
      </c>
      <c r="K3" s="2">
        <v>11</v>
      </c>
      <c r="L3" s="2">
        <v>12</v>
      </c>
      <c r="M3" s="2">
        <v>13</v>
      </c>
      <c r="N3" s="2">
        <v>14</v>
      </c>
      <c r="O3" s="2">
        <v>15</v>
      </c>
    </row>
    <row r="4" spans="1:16" ht="195" x14ac:dyDescent="0.25">
      <c r="A4" s="3">
        <v>21</v>
      </c>
      <c r="B4" s="3"/>
      <c r="C4" s="3" t="s">
        <v>15</v>
      </c>
      <c r="D4" s="8" t="s">
        <v>90</v>
      </c>
      <c r="E4" s="3"/>
      <c r="F4" s="3"/>
      <c r="G4" s="3"/>
      <c r="H4" s="3" t="s">
        <v>17</v>
      </c>
      <c r="I4" s="3"/>
      <c r="J4" s="4">
        <v>700</v>
      </c>
      <c r="K4" s="4"/>
      <c r="L4" s="4">
        <f>K4*((100+N4)/100)</f>
        <v>0</v>
      </c>
      <c r="M4" s="4">
        <f>J4*K4</f>
        <v>0</v>
      </c>
      <c r="N4" s="4"/>
      <c r="O4" s="4">
        <f>J4*L4</f>
        <v>0</v>
      </c>
    </row>
    <row r="5" spans="1:16" x14ac:dyDescent="0.25">
      <c r="I5" t="s">
        <v>36</v>
      </c>
      <c r="J5" s="4"/>
      <c r="K5" s="4"/>
      <c r="L5" s="4"/>
      <c r="M5" s="4">
        <f>SUM(M4:M4)</f>
        <v>0</v>
      </c>
      <c r="N5" s="4"/>
      <c r="O5" s="4">
        <f>SUM(O4:O4)</f>
        <v>0</v>
      </c>
      <c r="P5" s="5"/>
    </row>
  </sheetData>
  <sheetProtection formatCells="0" formatColumns="0" formatRows="0" insertColumns="0" insertRows="0" insertHyperlinks="0" deleteColumns="0" deleteRows="0" sort="0" autoFilter="0" pivotTables="0"/>
  <pageMargins left="0.25" right="0.25" top="0.75" bottom="0.75" header="0.3" footer="0.3"/>
  <pageSetup paperSize="9" scale="5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7"/>
  <sheetViews>
    <sheetView workbookViewId="0">
      <selection activeCell="D4" sqref="D4"/>
    </sheetView>
  </sheetViews>
  <sheetFormatPr defaultRowHeight="15" x14ac:dyDescent="0.25"/>
  <cols>
    <col min="1" max="1" width="4.5703125" bestFit="1" customWidth="1"/>
    <col min="2" max="2" width="9.85546875" customWidth="1"/>
    <col min="3" max="3" width="11.28515625" customWidth="1"/>
    <col min="4" max="4" width="74" customWidth="1"/>
    <col min="5" max="5" width="17.85546875" customWidth="1"/>
    <col min="6" max="6" width="21" customWidth="1"/>
    <col min="7" max="7" width="12.7109375" customWidth="1"/>
    <col min="8" max="8" width="19.85546875" customWidth="1"/>
    <col min="9" max="9" width="15.42578125" customWidth="1"/>
    <col min="10" max="10" width="11.140625" customWidth="1"/>
    <col min="11" max="11" width="14.5703125" customWidth="1"/>
    <col min="12" max="12" width="14.85546875" customWidth="1"/>
    <col min="13" max="13" width="12.5703125" customWidth="1"/>
    <col min="14" max="14" width="7" bestFit="1" customWidth="1"/>
    <col min="15" max="15" width="12.28515625" customWidth="1"/>
  </cols>
  <sheetData>
    <row r="1" spans="1:16" ht="18.75" x14ac:dyDescent="0.3">
      <c r="F1" s="1" t="s">
        <v>38</v>
      </c>
    </row>
    <row r="2" spans="1:16" ht="60" x14ac:dyDescent="0.25">
      <c r="A2" s="6" t="s">
        <v>0</v>
      </c>
      <c r="B2" s="6" t="s">
        <v>1</v>
      </c>
      <c r="C2" s="6" t="s">
        <v>2</v>
      </c>
      <c r="D2" s="6" t="s">
        <v>3</v>
      </c>
      <c r="E2" s="6" t="s">
        <v>4</v>
      </c>
      <c r="F2" s="6" t="s">
        <v>5</v>
      </c>
      <c r="G2" s="6" t="s">
        <v>6</v>
      </c>
      <c r="H2" s="6" t="s">
        <v>7</v>
      </c>
      <c r="I2" s="6" t="s">
        <v>8</v>
      </c>
      <c r="J2" s="6" t="s">
        <v>9</v>
      </c>
      <c r="K2" s="6" t="s">
        <v>10</v>
      </c>
      <c r="L2" s="6" t="s">
        <v>11</v>
      </c>
      <c r="M2" s="6" t="s">
        <v>12</v>
      </c>
      <c r="N2" s="6" t="s">
        <v>13</v>
      </c>
      <c r="O2" s="6" t="s">
        <v>14</v>
      </c>
    </row>
    <row r="3" spans="1:16" x14ac:dyDescent="0.25">
      <c r="A3" s="2">
        <v>1</v>
      </c>
      <c r="B3" s="2">
        <v>2</v>
      </c>
      <c r="C3" s="2">
        <v>3</v>
      </c>
      <c r="D3" s="2">
        <v>4</v>
      </c>
      <c r="E3" s="2">
        <v>5</v>
      </c>
      <c r="F3" s="2">
        <v>6</v>
      </c>
      <c r="G3" s="2">
        <v>7</v>
      </c>
      <c r="H3" s="2">
        <v>8</v>
      </c>
      <c r="I3" s="2">
        <v>9</v>
      </c>
      <c r="J3" s="2">
        <v>10</v>
      </c>
      <c r="K3" s="2">
        <v>11</v>
      </c>
      <c r="L3" s="2">
        <v>12</v>
      </c>
      <c r="M3" s="2">
        <v>13</v>
      </c>
      <c r="N3" s="2">
        <v>14</v>
      </c>
      <c r="O3" s="2">
        <v>15</v>
      </c>
    </row>
    <row r="4" spans="1:16" ht="135" x14ac:dyDescent="0.25">
      <c r="A4" s="3">
        <v>22</v>
      </c>
      <c r="B4" s="3"/>
      <c r="C4" s="3" t="s">
        <v>15</v>
      </c>
      <c r="D4" s="7" t="s">
        <v>39</v>
      </c>
      <c r="E4" s="3"/>
      <c r="F4" s="3"/>
      <c r="G4" s="3"/>
      <c r="H4" s="3" t="s">
        <v>17</v>
      </c>
      <c r="I4" s="3"/>
      <c r="J4" s="4">
        <v>120000</v>
      </c>
      <c r="K4" s="4"/>
      <c r="L4" s="4">
        <f>K4*((100+N4)/100)</f>
        <v>0</v>
      </c>
      <c r="M4" s="4">
        <f>J4*K4</f>
        <v>0</v>
      </c>
      <c r="N4" s="4"/>
      <c r="O4" s="4">
        <f>J4*L4</f>
        <v>0</v>
      </c>
    </row>
    <row r="5" spans="1:16" ht="90" x14ac:dyDescent="0.25">
      <c r="A5" s="3">
        <v>23</v>
      </c>
      <c r="B5" s="3"/>
      <c r="C5" s="3" t="s">
        <v>15</v>
      </c>
      <c r="D5" s="7" t="s">
        <v>40</v>
      </c>
      <c r="E5" s="3"/>
      <c r="F5" s="3"/>
      <c r="G5" s="3"/>
      <c r="H5" s="3" t="s">
        <v>17</v>
      </c>
      <c r="I5" s="3"/>
      <c r="J5" s="4">
        <v>5000</v>
      </c>
      <c r="K5" s="4"/>
      <c r="L5" s="4">
        <f>K5*((100+N5)/100)</f>
        <v>0</v>
      </c>
      <c r="M5" s="4">
        <f>J5*K5</f>
        <v>0</v>
      </c>
      <c r="N5" s="4"/>
      <c r="O5" s="4">
        <f>J5*L5</f>
        <v>0</v>
      </c>
    </row>
    <row r="6" spans="1:16" ht="135" x14ac:dyDescent="0.25">
      <c r="A6" s="3">
        <v>24</v>
      </c>
      <c r="B6" s="3"/>
      <c r="C6" s="3" t="s">
        <v>15</v>
      </c>
      <c r="D6" s="7" t="s">
        <v>41</v>
      </c>
      <c r="E6" s="3"/>
      <c r="F6" s="3"/>
      <c r="G6" s="3"/>
      <c r="H6" s="3" t="s">
        <v>17</v>
      </c>
      <c r="I6" s="3"/>
      <c r="J6" s="4">
        <v>25000</v>
      </c>
      <c r="K6" s="4"/>
      <c r="L6" s="4">
        <f>K6*((100+N6)/100)</f>
        <v>0</v>
      </c>
      <c r="M6" s="4">
        <f>J6*K6</f>
        <v>0</v>
      </c>
      <c r="N6" s="4"/>
      <c r="O6" s="4">
        <f>J6*L6</f>
        <v>0</v>
      </c>
    </row>
    <row r="7" spans="1:16" x14ac:dyDescent="0.25">
      <c r="I7" t="s">
        <v>36</v>
      </c>
      <c r="J7" s="4"/>
      <c r="K7" s="4"/>
      <c r="L7" s="4"/>
      <c r="M7" s="4">
        <f>SUM(M4:M6)</f>
        <v>0</v>
      </c>
      <c r="N7" s="4"/>
      <c r="O7" s="4">
        <f>SUM(O4:O6)</f>
        <v>0</v>
      </c>
      <c r="P7" s="5"/>
    </row>
  </sheetData>
  <sheetProtection formatCells="0" formatColumns="0" formatRows="0" insertColumns="0" insertRows="0" insertHyperlinks="0" deleteColumns="0" deleteRows="0" sort="0" autoFilter="0" pivotTables="0"/>
  <pageMargins left="0.25" right="0.25" top="0.75" bottom="0.75" header="0.3" footer="0.3"/>
  <pageSetup paperSize="9" scale="5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5"/>
  <sheetViews>
    <sheetView workbookViewId="0">
      <selection activeCell="D27" sqref="D27"/>
    </sheetView>
  </sheetViews>
  <sheetFormatPr defaultRowHeight="15" x14ac:dyDescent="0.25"/>
  <cols>
    <col min="1" max="1" width="4.5703125" bestFit="1" customWidth="1"/>
    <col min="2" max="2" width="9.85546875" customWidth="1"/>
    <col min="3" max="3" width="11.28515625" customWidth="1"/>
    <col min="4" max="4" width="74" customWidth="1"/>
    <col min="5" max="5" width="17.85546875" customWidth="1"/>
    <col min="6" max="6" width="21" customWidth="1"/>
    <col min="7" max="7" width="12.7109375" customWidth="1"/>
    <col min="8" max="8" width="19.85546875" customWidth="1"/>
    <col min="9" max="9" width="15.42578125" customWidth="1"/>
    <col min="10" max="10" width="11.140625" customWidth="1"/>
    <col min="11" max="11" width="14.5703125" customWidth="1"/>
    <col min="12" max="12" width="14.85546875" customWidth="1"/>
    <col min="13" max="13" width="12.5703125" customWidth="1"/>
    <col min="14" max="14" width="7" bestFit="1" customWidth="1"/>
    <col min="15" max="15" width="12.28515625" customWidth="1"/>
  </cols>
  <sheetData>
    <row r="1" spans="1:16" ht="18.75" x14ac:dyDescent="0.3">
      <c r="F1" s="1" t="s">
        <v>42</v>
      </c>
    </row>
    <row r="2" spans="1:16" ht="60" x14ac:dyDescent="0.25">
      <c r="A2" s="6" t="s">
        <v>0</v>
      </c>
      <c r="B2" s="6" t="s">
        <v>1</v>
      </c>
      <c r="C2" s="6" t="s">
        <v>2</v>
      </c>
      <c r="D2" s="6" t="s">
        <v>3</v>
      </c>
      <c r="E2" s="6" t="s">
        <v>4</v>
      </c>
      <c r="F2" s="6" t="s">
        <v>5</v>
      </c>
      <c r="G2" s="6" t="s">
        <v>6</v>
      </c>
      <c r="H2" s="6" t="s">
        <v>7</v>
      </c>
      <c r="I2" s="6" t="s">
        <v>8</v>
      </c>
      <c r="J2" s="6" t="s">
        <v>9</v>
      </c>
      <c r="K2" s="6" t="s">
        <v>10</v>
      </c>
      <c r="L2" s="6" t="s">
        <v>11</v>
      </c>
      <c r="M2" s="6" t="s">
        <v>12</v>
      </c>
      <c r="N2" s="6" t="s">
        <v>13</v>
      </c>
      <c r="O2" s="6" t="s">
        <v>14</v>
      </c>
    </row>
    <row r="3" spans="1:16" x14ac:dyDescent="0.25">
      <c r="A3" s="2">
        <v>1</v>
      </c>
      <c r="B3" s="2">
        <v>2</v>
      </c>
      <c r="C3" s="2">
        <v>3</v>
      </c>
      <c r="D3" s="2">
        <v>4</v>
      </c>
      <c r="E3" s="2">
        <v>5</v>
      </c>
      <c r="F3" s="2">
        <v>6</v>
      </c>
      <c r="G3" s="2">
        <v>7</v>
      </c>
      <c r="H3" s="2">
        <v>8</v>
      </c>
      <c r="I3" s="2">
        <v>9</v>
      </c>
      <c r="J3" s="2">
        <v>10</v>
      </c>
      <c r="K3" s="2">
        <v>11</v>
      </c>
      <c r="L3" s="2">
        <v>12</v>
      </c>
      <c r="M3" s="2">
        <v>13</v>
      </c>
      <c r="N3" s="2">
        <v>14</v>
      </c>
      <c r="O3" s="2">
        <v>15</v>
      </c>
    </row>
    <row r="4" spans="1:16" ht="30" x14ac:dyDescent="0.25">
      <c r="A4" s="3">
        <v>25</v>
      </c>
      <c r="B4" s="3"/>
      <c r="C4" s="3" t="s">
        <v>43</v>
      </c>
      <c r="D4" s="7" t="s">
        <v>44</v>
      </c>
      <c r="E4" s="3"/>
      <c r="F4" s="3"/>
      <c r="G4" s="3"/>
      <c r="H4" s="3" t="s">
        <v>45</v>
      </c>
      <c r="I4" s="3" t="s">
        <v>46</v>
      </c>
      <c r="J4" s="4">
        <v>1800</v>
      </c>
      <c r="K4" s="4"/>
      <c r="L4" s="4">
        <f>K4*((100+N4)/100)</f>
        <v>0</v>
      </c>
      <c r="M4" s="4">
        <f>J4*K4</f>
        <v>0</v>
      </c>
      <c r="N4" s="4"/>
      <c r="O4" s="4">
        <f>J4*L4</f>
        <v>0</v>
      </c>
    </row>
    <row r="5" spans="1:16" x14ac:dyDescent="0.25">
      <c r="I5" t="s">
        <v>36</v>
      </c>
      <c r="J5" s="4"/>
      <c r="K5" s="4"/>
      <c r="L5" s="4"/>
      <c r="M5" s="4">
        <f>SUM(M4:M4)</f>
        <v>0</v>
      </c>
      <c r="N5" s="4"/>
      <c r="O5" s="4">
        <f>SUM(O4:O4)</f>
        <v>0</v>
      </c>
      <c r="P5" s="5"/>
    </row>
  </sheetData>
  <sheetProtection formatCells="0" formatColumns="0" formatRows="0" insertColumns="0" insertRows="0" insertHyperlinks="0" deleteColumns="0" deleteRows="0" sort="0" autoFilter="0" pivotTables="0"/>
  <pageMargins left="0.25" right="0.25" top="0.75" bottom="0.75" header="0.3" footer="0.3"/>
  <pageSetup paperSize="9" scale="5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5"/>
  <sheetViews>
    <sheetView workbookViewId="0">
      <selection activeCell="D4" sqref="D4"/>
    </sheetView>
  </sheetViews>
  <sheetFormatPr defaultRowHeight="15" x14ac:dyDescent="0.25"/>
  <cols>
    <col min="1" max="1" width="4.5703125" bestFit="1" customWidth="1"/>
    <col min="2" max="2" width="9.85546875" customWidth="1"/>
    <col min="3" max="3" width="11.28515625" customWidth="1"/>
    <col min="4" max="4" width="74" customWidth="1"/>
    <col min="5" max="5" width="17.85546875" customWidth="1"/>
    <col min="6" max="6" width="21" customWidth="1"/>
    <col min="7" max="7" width="12.7109375" customWidth="1"/>
    <col min="8" max="8" width="19.85546875" customWidth="1"/>
    <col min="9" max="9" width="15.42578125" customWidth="1"/>
    <col min="10" max="10" width="11.140625" customWidth="1"/>
    <col min="11" max="11" width="14.5703125" customWidth="1"/>
    <col min="12" max="12" width="14.85546875" customWidth="1"/>
    <col min="13" max="13" width="12.5703125" customWidth="1"/>
    <col min="14" max="14" width="7" bestFit="1" customWidth="1"/>
    <col min="15" max="15" width="12.28515625" customWidth="1"/>
  </cols>
  <sheetData>
    <row r="1" spans="1:16" ht="18.75" x14ac:dyDescent="0.3">
      <c r="F1" s="1" t="s">
        <v>47</v>
      </c>
    </row>
    <row r="2" spans="1:16" ht="60" x14ac:dyDescent="0.25">
      <c r="A2" s="6" t="s">
        <v>0</v>
      </c>
      <c r="B2" s="6" t="s">
        <v>1</v>
      </c>
      <c r="C2" s="6" t="s">
        <v>2</v>
      </c>
      <c r="D2" s="6" t="s">
        <v>3</v>
      </c>
      <c r="E2" s="6" t="s">
        <v>4</v>
      </c>
      <c r="F2" s="6" t="s">
        <v>5</v>
      </c>
      <c r="G2" s="6" t="s">
        <v>6</v>
      </c>
      <c r="H2" s="6" t="s">
        <v>7</v>
      </c>
      <c r="I2" s="6" t="s">
        <v>8</v>
      </c>
      <c r="J2" s="6" t="s">
        <v>9</v>
      </c>
      <c r="K2" s="6" t="s">
        <v>10</v>
      </c>
      <c r="L2" s="6" t="s">
        <v>11</v>
      </c>
      <c r="M2" s="6" t="s">
        <v>12</v>
      </c>
      <c r="N2" s="6" t="s">
        <v>13</v>
      </c>
      <c r="O2" s="6" t="s">
        <v>14</v>
      </c>
    </row>
    <row r="3" spans="1:16" x14ac:dyDescent="0.25">
      <c r="A3" s="2">
        <v>1</v>
      </c>
      <c r="B3" s="2">
        <v>2</v>
      </c>
      <c r="C3" s="2">
        <v>3</v>
      </c>
      <c r="D3" s="2">
        <v>4</v>
      </c>
      <c r="E3" s="2">
        <v>5</v>
      </c>
      <c r="F3" s="2">
        <v>6</v>
      </c>
      <c r="G3" s="2">
        <v>7</v>
      </c>
      <c r="H3" s="2">
        <v>8</v>
      </c>
      <c r="I3" s="2">
        <v>9</v>
      </c>
      <c r="J3" s="2">
        <v>10</v>
      </c>
      <c r="K3" s="2">
        <v>11</v>
      </c>
      <c r="L3" s="2">
        <v>12</v>
      </c>
      <c r="M3" s="2">
        <v>13</v>
      </c>
      <c r="N3" s="2">
        <v>14</v>
      </c>
      <c r="O3" s="2">
        <v>15</v>
      </c>
    </row>
    <row r="4" spans="1:16" x14ac:dyDescent="0.25">
      <c r="A4" s="3">
        <v>26</v>
      </c>
      <c r="B4" s="3"/>
      <c r="C4" s="3" t="s">
        <v>15</v>
      </c>
      <c r="D4" s="7" t="s">
        <v>48</v>
      </c>
      <c r="E4" s="3"/>
      <c r="F4" s="3"/>
      <c r="G4" s="3"/>
      <c r="H4" s="3" t="s">
        <v>17</v>
      </c>
      <c r="I4" s="3"/>
      <c r="J4" s="4">
        <v>300</v>
      </c>
      <c r="K4" s="4"/>
      <c r="L4" s="4">
        <f>K4*((100+N4)/100)</f>
        <v>0</v>
      </c>
      <c r="M4" s="4">
        <f>J4*K4</f>
        <v>0</v>
      </c>
      <c r="N4" s="4"/>
      <c r="O4" s="4">
        <f>J4*L4</f>
        <v>0</v>
      </c>
    </row>
    <row r="5" spans="1:16" x14ac:dyDescent="0.25">
      <c r="I5" t="s">
        <v>36</v>
      </c>
      <c r="J5" s="4"/>
      <c r="K5" s="4"/>
      <c r="L5" s="4"/>
      <c r="M5" s="4">
        <f>SUM(M4:M4)</f>
        <v>0</v>
      </c>
      <c r="N5" s="4"/>
      <c r="O5" s="4">
        <f>SUM(O4:O4)</f>
        <v>0</v>
      </c>
      <c r="P5" s="5"/>
    </row>
  </sheetData>
  <sheetProtection formatCells="0" formatColumns="0" formatRows="0" insertColumns="0" insertRows="0" insertHyperlinks="0" deleteColumns="0" deleteRows="0" sort="0" autoFilter="0" pivotTables="0"/>
  <pageMargins left="0.25" right="0.25" top="0.75" bottom="0.75" header="0.3" footer="0.3"/>
  <pageSetup paperSize="9" scale="5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7"/>
  <sheetViews>
    <sheetView workbookViewId="0">
      <selection activeCell="D10" sqref="D10"/>
    </sheetView>
  </sheetViews>
  <sheetFormatPr defaultRowHeight="15" x14ac:dyDescent="0.25"/>
  <cols>
    <col min="1" max="1" width="4.5703125" bestFit="1" customWidth="1"/>
    <col min="2" max="2" width="9.85546875" customWidth="1"/>
    <col min="3" max="3" width="11.28515625" customWidth="1"/>
    <col min="4" max="4" width="74" customWidth="1"/>
    <col min="5" max="5" width="17.85546875" customWidth="1"/>
    <col min="6" max="6" width="21" customWidth="1"/>
    <col min="7" max="7" width="12.7109375" customWidth="1"/>
    <col min="8" max="8" width="19.85546875" customWidth="1"/>
    <col min="9" max="9" width="15.42578125" customWidth="1"/>
    <col min="10" max="10" width="11.140625" customWidth="1"/>
    <col min="11" max="11" width="14.5703125" customWidth="1"/>
    <col min="12" max="12" width="14.85546875" customWidth="1"/>
    <col min="13" max="13" width="12.5703125" customWidth="1"/>
    <col min="14" max="14" width="7" bestFit="1" customWidth="1"/>
    <col min="15" max="15" width="12.28515625" customWidth="1"/>
  </cols>
  <sheetData>
    <row r="1" spans="1:16" ht="18.75" x14ac:dyDescent="0.3">
      <c r="F1" s="1" t="s">
        <v>49</v>
      </c>
    </row>
    <row r="2" spans="1:16" ht="60" x14ac:dyDescent="0.25">
      <c r="A2" s="6" t="s">
        <v>0</v>
      </c>
      <c r="B2" s="6" t="s">
        <v>1</v>
      </c>
      <c r="C2" s="6" t="s">
        <v>2</v>
      </c>
      <c r="D2" s="6" t="s">
        <v>3</v>
      </c>
      <c r="E2" s="6" t="s">
        <v>4</v>
      </c>
      <c r="F2" s="6" t="s">
        <v>5</v>
      </c>
      <c r="G2" s="6" t="s">
        <v>6</v>
      </c>
      <c r="H2" s="6" t="s">
        <v>7</v>
      </c>
      <c r="I2" s="6" t="s">
        <v>8</v>
      </c>
      <c r="J2" s="6" t="s">
        <v>9</v>
      </c>
      <c r="K2" s="6" t="s">
        <v>10</v>
      </c>
      <c r="L2" s="6" t="s">
        <v>11</v>
      </c>
      <c r="M2" s="6" t="s">
        <v>12</v>
      </c>
      <c r="N2" s="6" t="s">
        <v>13</v>
      </c>
      <c r="O2" s="6" t="s">
        <v>14</v>
      </c>
    </row>
    <row r="3" spans="1:16" x14ac:dyDescent="0.25">
      <c r="A3" s="2">
        <v>1</v>
      </c>
      <c r="B3" s="2">
        <v>2</v>
      </c>
      <c r="C3" s="2">
        <v>3</v>
      </c>
      <c r="D3" s="2">
        <v>4</v>
      </c>
      <c r="E3" s="2">
        <v>5</v>
      </c>
      <c r="F3" s="2">
        <v>6</v>
      </c>
      <c r="G3" s="2">
        <v>7</v>
      </c>
      <c r="H3" s="2">
        <v>8</v>
      </c>
      <c r="I3" s="2">
        <v>9</v>
      </c>
      <c r="J3" s="2">
        <v>10</v>
      </c>
      <c r="K3" s="2">
        <v>11</v>
      </c>
      <c r="L3" s="2">
        <v>12</v>
      </c>
      <c r="M3" s="2">
        <v>13</v>
      </c>
      <c r="N3" s="2">
        <v>14</v>
      </c>
      <c r="O3" s="2">
        <v>15</v>
      </c>
    </row>
    <row r="4" spans="1:16" x14ac:dyDescent="0.25">
      <c r="A4" s="3">
        <v>27</v>
      </c>
      <c r="B4" s="3"/>
      <c r="C4" s="3" t="s">
        <v>15</v>
      </c>
      <c r="D4" s="7" t="s">
        <v>50</v>
      </c>
      <c r="E4" s="3"/>
      <c r="F4" s="3"/>
      <c r="G4" s="3"/>
      <c r="H4" s="3" t="s">
        <v>17</v>
      </c>
      <c r="I4" s="3"/>
      <c r="J4" s="4">
        <v>180</v>
      </c>
      <c r="K4" s="4"/>
      <c r="L4" s="4">
        <f>K4*((100+N4)/100)</f>
        <v>0</v>
      </c>
      <c r="M4" s="4">
        <f>J4*K4</f>
        <v>0</v>
      </c>
      <c r="N4" s="4"/>
      <c r="O4" s="4">
        <f>J4*L4</f>
        <v>0</v>
      </c>
    </row>
    <row r="5" spans="1:16" x14ac:dyDescent="0.25">
      <c r="A5" s="3">
        <v>28</v>
      </c>
      <c r="B5" s="3"/>
      <c r="C5" s="3" t="s">
        <v>15</v>
      </c>
      <c r="D5" s="7" t="s">
        <v>51</v>
      </c>
      <c r="E5" s="3"/>
      <c r="F5" s="3"/>
      <c r="G5" s="3"/>
      <c r="H5" s="3" t="s">
        <v>17</v>
      </c>
      <c r="I5" s="3"/>
      <c r="J5" s="4">
        <v>140</v>
      </c>
      <c r="K5" s="4"/>
      <c r="L5" s="4">
        <f>K5*((100+N5)/100)</f>
        <v>0</v>
      </c>
      <c r="M5" s="4">
        <f>J5*K5</f>
        <v>0</v>
      </c>
      <c r="N5" s="4"/>
      <c r="O5" s="4">
        <f>J5*L5</f>
        <v>0</v>
      </c>
    </row>
    <row r="6" spans="1:16" x14ac:dyDescent="0.25">
      <c r="A6" s="3">
        <v>29</v>
      </c>
      <c r="B6" s="3"/>
      <c r="C6" s="3" t="s">
        <v>15</v>
      </c>
      <c r="D6" s="7" t="s">
        <v>52</v>
      </c>
      <c r="E6" s="3"/>
      <c r="F6" s="3"/>
      <c r="G6" s="3"/>
      <c r="H6" s="3" t="s">
        <v>17</v>
      </c>
      <c r="I6" s="3"/>
      <c r="J6" s="4">
        <v>15000</v>
      </c>
      <c r="K6" s="4"/>
      <c r="L6" s="4">
        <f>K6*((100+N6)/100)</f>
        <v>0</v>
      </c>
      <c r="M6" s="4">
        <f>J6*K6</f>
        <v>0</v>
      </c>
      <c r="N6" s="4"/>
      <c r="O6" s="4">
        <f>J6*L6</f>
        <v>0</v>
      </c>
    </row>
    <row r="7" spans="1:16" x14ac:dyDescent="0.25">
      <c r="I7" t="s">
        <v>36</v>
      </c>
      <c r="J7" s="4"/>
      <c r="K7" s="4"/>
      <c r="L7" s="4"/>
      <c r="M7" s="4">
        <f>SUM(M4:M6)</f>
        <v>0</v>
      </c>
      <c r="N7" s="4"/>
      <c r="O7" s="4">
        <f>SUM(O4:O6)</f>
        <v>0</v>
      </c>
      <c r="P7" s="5"/>
    </row>
  </sheetData>
  <sheetProtection formatCells="0" formatColumns="0" formatRows="0" insertColumns="0" insertRows="0" insertHyperlinks="0" deleteColumns="0" deleteRows="0" sort="0" autoFilter="0" pivotTables="0"/>
  <pageMargins left="0.25" right="0.25" top="0.75" bottom="0.75" header="0.3" footer="0.3"/>
  <pageSetup paperSize="9" scale="5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14"/>
  <sheetViews>
    <sheetView topLeftCell="A4" workbookViewId="0">
      <selection activeCell="D11" sqref="D11"/>
    </sheetView>
  </sheetViews>
  <sheetFormatPr defaultRowHeight="15" x14ac:dyDescent="0.25"/>
  <cols>
    <col min="1" max="1" width="4.5703125" bestFit="1" customWidth="1"/>
    <col min="2" max="2" width="9.85546875" customWidth="1"/>
    <col min="3" max="3" width="11.28515625" customWidth="1"/>
    <col min="4" max="4" width="74" customWidth="1"/>
    <col min="5" max="5" width="17.85546875" customWidth="1"/>
    <col min="6" max="6" width="21" customWidth="1"/>
    <col min="7" max="7" width="12.7109375" customWidth="1"/>
    <col min="8" max="8" width="19.85546875" customWidth="1"/>
    <col min="9" max="9" width="15.42578125" customWidth="1"/>
    <col min="10" max="10" width="11.140625" customWidth="1"/>
    <col min="11" max="11" width="14.5703125" customWidth="1"/>
    <col min="12" max="12" width="14.85546875" customWidth="1"/>
    <col min="13" max="13" width="12.5703125" customWidth="1"/>
    <col min="14" max="14" width="7" bestFit="1" customWidth="1"/>
    <col min="15" max="15" width="12.28515625" customWidth="1"/>
  </cols>
  <sheetData>
    <row r="1" spans="1:16" ht="18.75" x14ac:dyDescent="0.3">
      <c r="F1" s="1" t="s">
        <v>53</v>
      </c>
    </row>
    <row r="2" spans="1:16" ht="60" x14ac:dyDescent="0.25">
      <c r="A2" s="6" t="s">
        <v>0</v>
      </c>
      <c r="B2" s="6" t="s">
        <v>1</v>
      </c>
      <c r="C2" s="6" t="s">
        <v>2</v>
      </c>
      <c r="D2" s="6" t="s">
        <v>3</v>
      </c>
      <c r="E2" s="6" t="s">
        <v>4</v>
      </c>
      <c r="F2" s="6" t="s">
        <v>5</v>
      </c>
      <c r="G2" s="6" t="s">
        <v>6</v>
      </c>
      <c r="H2" s="6" t="s">
        <v>7</v>
      </c>
      <c r="I2" s="6" t="s">
        <v>8</v>
      </c>
      <c r="J2" s="6" t="s">
        <v>9</v>
      </c>
      <c r="K2" s="6" t="s">
        <v>10</v>
      </c>
      <c r="L2" s="6" t="s">
        <v>11</v>
      </c>
      <c r="M2" s="6" t="s">
        <v>12</v>
      </c>
      <c r="N2" s="6" t="s">
        <v>13</v>
      </c>
      <c r="O2" s="6" t="s">
        <v>14</v>
      </c>
    </row>
    <row r="3" spans="1:16" x14ac:dyDescent="0.25">
      <c r="A3" s="2">
        <v>1</v>
      </c>
      <c r="B3" s="2">
        <v>2</v>
      </c>
      <c r="C3" s="2">
        <v>3</v>
      </c>
      <c r="D3" s="2">
        <v>4</v>
      </c>
      <c r="E3" s="2">
        <v>5</v>
      </c>
      <c r="F3" s="2">
        <v>6</v>
      </c>
      <c r="G3" s="2">
        <v>7</v>
      </c>
      <c r="H3" s="2">
        <v>8</v>
      </c>
      <c r="I3" s="2">
        <v>9</v>
      </c>
      <c r="J3" s="2">
        <v>10</v>
      </c>
      <c r="K3" s="2">
        <v>11</v>
      </c>
      <c r="L3" s="2">
        <v>12</v>
      </c>
      <c r="M3" s="2">
        <v>13</v>
      </c>
      <c r="N3" s="2">
        <v>14</v>
      </c>
      <c r="O3" s="2">
        <v>15</v>
      </c>
    </row>
    <row r="4" spans="1:16" ht="105" x14ac:dyDescent="0.25">
      <c r="A4" s="3">
        <v>30</v>
      </c>
      <c r="B4" s="3"/>
      <c r="C4" s="3" t="s">
        <v>15</v>
      </c>
      <c r="D4" s="7" t="s">
        <v>54</v>
      </c>
      <c r="E4" s="3"/>
      <c r="F4" s="3"/>
      <c r="G4" s="3"/>
      <c r="H4" s="3" t="s">
        <v>17</v>
      </c>
      <c r="I4" s="3"/>
      <c r="J4" s="4">
        <v>3000</v>
      </c>
      <c r="K4" s="4"/>
      <c r="L4" s="4">
        <f t="shared" ref="L4:L13" si="0">K4*((100+N4)/100)</f>
        <v>0</v>
      </c>
      <c r="M4" s="4">
        <f t="shared" ref="M4:M13" si="1">J4*K4</f>
        <v>0</v>
      </c>
      <c r="N4" s="4"/>
      <c r="O4" s="4">
        <f t="shared" ref="O4:O13" si="2">J4*L4</f>
        <v>0</v>
      </c>
    </row>
    <row r="5" spans="1:16" ht="90" x14ac:dyDescent="0.25">
      <c r="A5" s="3">
        <v>31</v>
      </c>
      <c r="B5" s="3"/>
      <c r="C5" s="3" t="s">
        <v>15</v>
      </c>
      <c r="D5" s="7" t="s">
        <v>55</v>
      </c>
      <c r="E5" s="3"/>
      <c r="F5" s="3"/>
      <c r="G5" s="3"/>
      <c r="H5" s="3" t="s">
        <v>17</v>
      </c>
      <c r="I5" s="3"/>
      <c r="J5" s="4">
        <v>6000</v>
      </c>
      <c r="K5" s="4"/>
      <c r="L5" s="4">
        <f t="shared" si="0"/>
        <v>0</v>
      </c>
      <c r="M5" s="4">
        <f t="shared" si="1"/>
        <v>0</v>
      </c>
      <c r="N5" s="4"/>
      <c r="O5" s="4">
        <f t="shared" si="2"/>
        <v>0</v>
      </c>
    </row>
    <row r="6" spans="1:16" ht="60" x14ac:dyDescent="0.25">
      <c r="A6" s="3">
        <v>32</v>
      </c>
      <c r="B6" s="3"/>
      <c r="C6" s="3" t="s">
        <v>15</v>
      </c>
      <c r="D6" s="7" t="s">
        <v>56</v>
      </c>
      <c r="E6" s="3"/>
      <c r="F6" s="3"/>
      <c r="G6" s="3"/>
      <c r="H6" s="3" t="s">
        <v>17</v>
      </c>
      <c r="I6" s="3"/>
      <c r="J6" s="4">
        <v>700</v>
      </c>
      <c r="K6" s="4"/>
      <c r="L6" s="4">
        <f t="shared" si="0"/>
        <v>0</v>
      </c>
      <c r="M6" s="4">
        <f t="shared" si="1"/>
        <v>0</v>
      </c>
      <c r="N6" s="4"/>
      <c r="O6" s="4">
        <f t="shared" si="2"/>
        <v>0</v>
      </c>
    </row>
    <row r="7" spans="1:16" ht="60" x14ac:dyDescent="0.25">
      <c r="A7" s="3">
        <v>33</v>
      </c>
      <c r="B7" s="3"/>
      <c r="C7" s="3" t="s">
        <v>15</v>
      </c>
      <c r="D7" s="7" t="s">
        <v>57</v>
      </c>
      <c r="E7" s="3"/>
      <c r="F7" s="3"/>
      <c r="G7" s="3"/>
      <c r="H7" s="3" t="s">
        <v>17</v>
      </c>
      <c r="I7" s="3"/>
      <c r="J7" s="4">
        <v>2500</v>
      </c>
      <c r="K7" s="4"/>
      <c r="L7" s="4">
        <f t="shared" si="0"/>
        <v>0</v>
      </c>
      <c r="M7" s="4">
        <f t="shared" si="1"/>
        <v>0</v>
      </c>
      <c r="N7" s="4"/>
      <c r="O7" s="4">
        <f t="shared" si="2"/>
        <v>0</v>
      </c>
    </row>
    <row r="8" spans="1:16" x14ac:dyDescent="0.25">
      <c r="A8" s="3">
        <v>34</v>
      </c>
      <c r="B8" s="3"/>
      <c r="C8" s="3" t="s">
        <v>15</v>
      </c>
      <c r="D8" s="7" t="s">
        <v>58</v>
      </c>
      <c r="E8" s="3"/>
      <c r="F8" s="3"/>
      <c r="G8" s="3"/>
      <c r="H8" s="3" t="s">
        <v>17</v>
      </c>
      <c r="I8" s="3"/>
      <c r="J8" s="4">
        <v>60</v>
      </c>
      <c r="K8" s="4"/>
      <c r="L8" s="4">
        <f t="shared" si="0"/>
        <v>0</v>
      </c>
      <c r="M8" s="4">
        <f t="shared" si="1"/>
        <v>0</v>
      </c>
      <c r="N8" s="4"/>
      <c r="O8" s="4">
        <f t="shared" si="2"/>
        <v>0</v>
      </c>
    </row>
    <row r="9" spans="1:16" ht="30" x14ac:dyDescent="0.25">
      <c r="A9" s="3">
        <v>35</v>
      </c>
      <c r="B9" s="3"/>
      <c r="C9" s="3" t="s">
        <v>15</v>
      </c>
      <c r="D9" s="7" t="s">
        <v>59</v>
      </c>
      <c r="E9" s="3"/>
      <c r="F9" s="3"/>
      <c r="G9" s="3"/>
      <c r="H9" s="3" t="s">
        <v>17</v>
      </c>
      <c r="I9" s="3"/>
      <c r="J9" s="4">
        <v>1100</v>
      </c>
      <c r="K9" s="4"/>
      <c r="L9" s="4">
        <f t="shared" si="0"/>
        <v>0</v>
      </c>
      <c r="M9" s="4">
        <f t="shared" si="1"/>
        <v>0</v>
      </c>
      <c r="N9" s="4"/>
      <c r="O9" s="4">
        <f t="shared" si="2"/>
        <v>0</v>
      </c>
    </row>
    <row r="10" spans="1:16" x14ac:dyDescent="0.25">
      <c r="A10" s="3">
        <v>36</v>
      </c>
      <c r="B10" s="3"/>
      <c r="C10" s="3" t="s">
        <v>15</v>
      </c>
      <c r="D10" s="7" t="s">
        <v>60</v>
      </c>
      <c r="E10" s="3"/>
      <c r="F10" s="3"/>
      <c r="G10" s="3"/>
      <c r="H10" s="3" t="s">
        <v>45</v>
      </c>
      <c r="I10" s="3"/>
      <c r="J10" s="4">
        <v>500</v>
      </c>
      <c r="K10" s="4"/>
      <c r="L10" s="4">
        <f t="shared" si="0"/>
        <v>0</v>
      </c>
      <c r="M10" s="4">
        <f t="shared" si="1"/>
        <v>0</v>
      </c>
      <c r="N10" s="4"/>
      <c r="O10" s="4">
        <f t="shared" si="2"/>
        <v>0</v>
      </c>
    </row>
    <row r="11" spans="1:16" ht="45" x14ac:dyDescent="0.25">
      <c r="A11" s="3">
        <v>37</v>
      </c>
      <c r="B11" s="3"/>
      <c r="C11" s="3" t="s">
        <v>15</v>
      </c>
      <c r="D11" s="7" t="s">
        <v>61</v>
      </c>
      <c r="E11" s="3"/>
      <c r="F11" s="3"/>
      <c r="G11" s="3"/>
      <c r="H11" s="3" t="s">
        <v>17</v>
      </c>
      <c r="I11" s="3"/>
      <c r="J11" s="4">
        <v>2000</v>
      </c>
      <c r="K11" s="4"/>
      <c r="L11" s="4">
        <f t="shared" si="0"/>
        <v>0</v>
      </c>
      <c r="M11" s="4">
        <f t="shared" si="1"/>
        <v>0</v>
      </c>
      <c r="N11" s="4"/>
      <c r="O11" s="4">
        <f t="shared" si="2"/>
        <v>0</v>
      </c>
    </row>
    <row r="12" spans="1:16" x14ac:dyDescent="0.25">
      <c r="A12" s="3">
        <v>38</v>
      </c>
      <c r="B12" s="3"/>
      <c r="C12" s="3" t="s">
        <v>15</v>
      </c>
      <c r="D12" s="7" t="s">
        <v>62</v>
      </c>
      <c r="E12" s="3"/>
      <c r="F12" s="3"/>
      <c r="G12" s="3"/>
      <c r="H12" s="3" t="s">
        <v>17</v>
      </c>
      <c r="I12" s="3"/>
      <c r="J12" s="4">
        <v>4000</v>
      </c>
      <c r="K12" s="4"/>
      <c r="L12" s="4">
        <f t="shared" si="0"/>
        <v>0</v>
      </c>
      <c r="M12" s="4">
        <f t="shared" si="1"/>
        <v>0</v>
      </c>
      <c r="N12" s="4"/>
      <c r="O12" s="4">
        <f t="shared" si="2"/>
        <v>0</v>
      </c>
    </row>
    <row r="13" spans="1:16" x14ac:dyDescent="0.25">
      <c r="A13" s="3">
        <v>39</v>
      </c>
      <c r="B13" s="3"/>
      <c r="C13" s="3" t="s">
        <v>15</v>
      </c>
      <c r="D13" s="7" t="s">
        <v>63</v>
      </c>
      <c r="E13" s="3"/>
      <c r="F13" s="3"/>
      <c r="G13" s="3"/>
      <c r="H13" s="3" t="s">
        <v>17</v>
      </c>
      <c r="I13" s="3"/>
      <c r="J13" s="4">
        <v>6000</v>
      </c>
      <c r="K13" s="4"/>
      <c r="L13" s="4">
        <f t="shared" si="0"/>
        <v>0</v>
      </c>
      <c r="M13" s="4">
        <f t="shared" si="1"/>
        <v>0</v>
      </c>
      <c r="N13" s="4"/>
      <c r="O13" s="4">
        <f t="shared" si="2"/>
        <v>0</v>
      </c>
    </row>
    <row r="14" spans="1:16" x14ac:dyDescent="0.25">
      <c r="I14" t="s">
        <v>36</v>
      </c>
      <c r="J14" s="4"/>
      <c r="K14" s="4"/>
      <c r="L14" s="4"/>
      <c r="M14" s="4">
        <f>SUM(M4:M13)</f>
        <v>0</v>
      </c>
      <c r="N14" s="4"/>
      <c r="O14" s="4">
        <f>SUM(O4:O13)</f>
        <v>0</v>
      </c>
      <c r="P14" s="5"/>
    </row>
  </sheetData>
  <sheetProtection formatCells="0" formatColumns="0" formatRows="0" insertColumns="0" insertRows="0" insertHyperlinks="0" deleteColumns="0" deleteRows="0" sort="0" autoFilter="0" pivotTables="0"/>
  <pageMargins left="0.25" right="0.25" top="0.75" bottom="0.75" header="0.3" footer="0.3"/>
  <pageSetup paperSize="9" scale="5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25"/>
  <sheetViews>
    <sheetView topLeftCell="A19" workbookViewId="0">
      <selection activeCell="D23" sqref="D23"/>
    </sheetView>
  </sheetViews>
  <sheetFormatPr defaultRowHeight="15" x14ac:dyDescent="0.25"/>
  <cols>
    <col min="1" max="1" width="4.5703125" bestFit="1" customWidth="1"/>
    <col min="2" max="2" width="9.85546875" customWidth="1"/>
    <col min="3" max="3" width="11.28515625" customWidth="1"/>
    <col min="4" max="4" width="74" customWidth="1"/>
    <col min="5" max="5" width="17.85546875" customWidth="1"/>
    <col min="6" max="6" width="21" customWidth="1"/>
    <col min="7" max="7" width="12.7109375" customWidth="1"/>
    <col min="8" max="8" width="19.85546875" customWidth="1"/>
    <col min="9" max="9" width="15.42578125" customWidth="1"/>
    <col min="10" max="10" width="11.140625" customWidth="1"/>
    <col min="11" max="11" width="14.5703125" customWidth="1"/>
    <col min="12" max="12" width="14.85546875" customWidth="1"/>
    <col min="13" max="13" width="12.5703125" customWidth="1"/>
    <col min="14" max="14" width="7" bestFit="1" customWidth="1"/>
    <col min="15" max="15" width="12.28515625" customWidth="1"/>
  </cols>
  <sheetData>
    <row r="1" spans="1:15" ht="18.75" x14ac:dyDescent="0.3">
      <c r="F1" s="1" t="s">
        <v>64</v>
      </c>
    </row>
    <row r="2" spans="1:15" ht="60" x14ac:dyDescent="0.25">
      <c r="A2" s="6" t="s">
        <v>0</v>
      </c>
      <c r="B2" s="6" t="s">
        <v>1</v>
      </c>
      <c r="C2" s="6" t="s">
        <v>2</v>
      </c>
      <c r="D2" s="6" t="s">
        <v>3</v>
      </c>
      <c r="E2" s="6" t="s">
        <v>4</v>
      </c>
      <c r="F2" s="6" t="s">
        <v>5</v>
      </c>
      <c r="G2" s="6" t="s">
        <v>6</v>
      </c>
      <c r="H2" s="6" t="s">
        <v>7</v>
      </c>
      <c r="I2" s="6" t="s">
        <v>8</v>
      </c>
      <c r="J2" s="6" t="s">
        <v>9</v>
      </c>
      <c r="K2" s="6" t="s">
        <v>10</v>
      </c>
      <c r="L2" s="6" t="s">
        <v>11</v>
      </c>
      <c r="M2" s="6" t="s">
        <v>12</v>
      </c>
      <c r="N2" s="6" t="s">
        <v>13</v>
      </c>
      <c r="O2" s="6" t="s">
        <v>14</v>
      </c>
    </row>
    <row r="3" spans="1:15" x14ac:dyDescent="0.25">
      <c r="A3" s="2">
        <v>1</v>
      </c>
      <c r="B3" s="2">
        <v>2</v>
      </c>
      <c r="C3" s="2">
        <v>3</v>
      </c>
      <c r="D3" s="2">
        <v>4</v>
      </c>
      <c r="E3" s="2">
        <v>5</v>
      </c>
      <c r="F3" s="2">
        <v>6</v>
      </c>
      <c r="G3" s="2">
        <v>7</v>
      </c>
      <c r="H3" s="2">
        <v>8</v>
      </c>
      <c r="I3" s="2">
        <v>9</v>
      </c>
      <c r="J3" s="2">
        <v>10</v>
      </c>
      <c r="K3" s="2">
        <v>11</v>
      </c>
      <c r="L3" s="2">
        <v>12</v>
      </c>
      <c r="M3" s="2">
        <v>13</v>
      </c>
      <c r="N3" s="2">
        <v>14</v>
      </c>
      <c r="O3" s="2">
        <v>15</v>
      </c>
    </row>
    <row r="4" spans="1:15" ht="30" x14ac:dyDescent="0.25">
      <c r="A4" s="3">
        <v>40</v>
      </c>
      <c r="B4" s="3"/>
      <c r="C4" s="3" t="s">
        <v>15</v>
      </c>
      <c r="D4" s="7" t="s">
        <v>65</v>
      </c>
      <c r="E4" s="3"/>
      <c r="F4" s="3"/>
      <c r="G4" s="3"/>
      <c r="H4" s="3" t="s">
        <v>17</v>
      </c>
      <c r="I4" s="3"/>
      <c r="J4" s="4">
        <v>9000</v>
      </c>
      <c r="K4" s="4"/>
      <c r="L4" s="4">
        <f t="shared" ref="L4:L24" si="0">K4*((100+N4)/100)</f>
        <v>0</v>
      </c>
      <c r="M4" s="4">
        <f t="shared" ref="M4:M24" si="1">J4*K4</f>
        <v>0</v>
      </c>
      <c r="N4" s="4"/>
      <c r="O4" s="4">
        <f t="shared" ref="O4:O24" si="2">J4*L4</f>
        <v>0</v>
      </c>
    </row>
    <row r="5" spans="1:15" x14ac:dyDescent="0.25">
      <c r="A5" s="3">
        <v>41</v>
      </c>
      <c r="B5" s="3"/>
      <c r="C5" s="3" t="s">
        <v>15</v>
      </c>
      <c r="D5" s="7" t="s">
        <v>66</v>
      </c>
      <c r="E5" s="3"/>
      <c r="F5" s="3"/>
      <c r="G5" s="3"/>
      <c r="H5" s="3" t="s">
        <v>17</v>
      </c>
      <c r="I5" s="3"/>
      <c r="J5" s="4">
        <v>1700</v>
      </c>
      <c r="K5" s="4"/>
      <c r="L5" s="4">
        <f t="shared" si="0"/>
        <v>0</v>
      </c>
      <c r="M5" s="4">
        <f t="shared" si="1"/>
        <v>0</v>
      </c>
      <c r="N5" s="4"/>
      <c r="O5" s="4">
        <f t="shared" si="2"/>
        <v>0</v>
      </c>
    </row>
    <row r="6" spans="1:15" ht="30" x14ac:dyDescent="0.25">
      <c r="A6" s="3">
        <v>42</v>
      </c>
      <c r="B6" s="3"/>
      <c r="C6" s="3" t="s">
        <v>15</v>
      </c>
      <c r="D6" s="7" t="s">
        <v>67</v>
      </c>
      <c r="E6" s="3"/>
      <c r="F6" s="3"/>
      <c r="G6" s="3"/>
      <c r="H6" s="3" t="s">
        <v>17</v>
      </c>
      <c r="I6" s="3"/>
      <c r="J6" s="4">
        <v>400</v>
      </c>
      <c r="K6" s="4"/>
      <c r="L6" s="4">
        <f t="shared" si="0"/>
        <v>0</v>
      </c>
      <c r="M6" s="4">
        <f t="shared" si="1"/>
        <v>0</v>
      </c>
      <c r="N6" s="4"/>
      <c r="O6" s="4">
        <f t="shared" si="2"/>
        <v>0</v>
      </c>
    </row>
    <row r="7" spans="1:15" x14ac:dyDescent="0.25">
      <c r="A7" s="3">
        <v>43</v>
      </c>
      <c r="B7" s="3"/>
      <c r="C7" s="3" t="s">
        <v>15</v>
      </c>
      <c r="D7" s="7" t="s">
        <v>68</v>
      </c>
      <c r="E7" s="3"/>
      <c r="F7" s="3"/>
      <c r="G7" s="3"/>
      <c r="H7" s="3" t="s">
        <v>17</v>
      </c>
      <c r="I7" s="3"/>
      <c r="J7" s="4">
        <v>400</v>
      </c>
      <c r="K7" s="4"/>
      <c r="L7" s="4">
        <f t="shared" si="0"/>
        <v>0</v>
      </c>
      <c r="M7" s="4">
        <f t="shared" si="1"/>
        <v>0</v>
      </c>
      <c r="N7" s="4"/>
      <c r="O7" s="4">
        <f t="shared" si="2"/>
        <v>0</v>
      </c>
    </row>
    <row r="8" spans="1:15" x14ac:dyDescent="0.25">
      <c r="A8" s="3">
        <v>44</v>
      </c>
      <c r="B8" s="3"/>
      <c r="C8" s="3" t="s">
        <v>15</v>
      </c>
      <c r="D8" s="7" t="s">
        <v>69</v>
      </c>
      <c r="E8" s="3"/>
      <c r="F8" s="3"/>
      <c r="G8" s="3"/>
      <c r="H8" s="3" t="s">
        <v>17</v>
      </c>
      <c r="I8" s="3"/>
      <c r="J8" s="4">
        <v>5</v>
      </c>
      <c r="K8" s="4"/>
      <c r="L8" s="4">
        <f t="shared" si="0"/>
        <v>0</v>
      </c>
      <c r="M8" s="4">
        <f t="shared" si="1"/>
        <v>0</v>
      </c>
      <c r="N8" s="4"/>
      <c r="O8" s="4">
        <f t="shared" si="2"/>
        <v>0</v>
      </c>
    </row>
    <row r="9" spans="1:15" x14ac:dyDescent="0.25">
      <c r="A9" s="3">
        <v>45</v>
      </c>
      <c r="B9" s="3"/>
      <c r="C9" s="3" t="s">
        <v>15</v>
      </c>
      <c r="D9" s="7" t="s">
        <v>70</v>
      </c>
      <c r="E9" s="3"/>
      <c r="F9" s="3"/>
      <c r="G9" s="3"/>
      <c r="H9" s="3" t="s">
        <v>17</v>
      </c>
      <c r="I9" s="3"/>
      <c r="J9" s="4">
        <v>30</v>
      </c>
      <c r="K9" s="4"/>
      <c r="L9" s="4">
        <f t="shared" si="0"/>
        <v>0</v>
      </c>
      <c r="M9" s="4">
        <f t="shared" si="1"/>
        <v>0</v>
      </c>
      <c r="N9" s="4"/>
      <c r="O9" s="4">
        <f t="shared" si="2"/>
        <v>0</v>
      </c>
    </row>
    <row r="10" spans="1:15" x14ac:dyDescent="0.25">
      <c r="A10" s="3">
        <v>46</v>
      </c>
      <c r="B10" s="3"/>
      <c r="C10" s="3" t="s">
        <v>15</v>
      </c>
      <c r="D10" s="7" t="s">
        <v>71</v>
      </c>
      <c r="E10" s="3"/>
      <c r="F10" s="3"/>
      <c r="G10" s="3"/>
      <c r="H10" s="3" t="s">
        <v>17</v>
      </c>
      <c r="I10" s="3"/>
      <c r="J10" s="4">
        <v>60</v>
      </c>
      <c r="K10" s="4"/>
      <c r="L10" s="4">
        <f t="shared" si="0"/>
        <v>0</v>
      </c>
      <c r="M10" s="4">
        <f t="shared" si="1"/>
        <v>0</v>
      </c>
      <c r="N10" s="4"/>
      <c r="O10" s="4">
        <f t="shared" si="2"/>
        <v>0</v>
      </c>
    </row>
    <row r="11" spans="1:15" x14ac:dyDescent="0.25">
      <c r="A11" s="3">
        <v>47</v>
      </c>
      <c r="B11" s="3"/>
      <c r="C11" s="3" t="s">
        <v>15</v>
      </c>
      <c r="D11" s="7" t="s">
        <v>72</v>
      </c>
      <c r="E11" s="3"/>
      <c r="F11" s="3"/>
      <c r="G11" s="3"/>
      <c r="H11" s="3" t="s">
        <v>17</v>
      </c>
      <c r="I11" s="3"/>
      <c r="J11" s="4">
        <v>250</v>
      </c>
      <c r="K11" s="4"/>
      <c r="L11" s="4">
        <f t="shared" si="0"/>
        <v>0</v>
      </c>
      <c r="M11" s="4">
        <f t="shared" si="1"/>
        <v>0</v>
      </c>
      <c r="N11" s="4"/>
      <c r="O11" s="4">
        <f t="shared" si="2"/>
        <v>0</v>
      </c>
    </row>
    <row r="12" spans="1:15" ht="45" x14ac:dyDescent="0.25">
      <c r="A12" s="3">
        <v>48</v>
      </c>
      <c r="B12" s="3"/>
      <c r="C12" s="3" t="s">
        <v>15</v>
      </c>
      <c r="D12" s="7" t="s">
        <v>73</v>
      </c>
      <c r="E12" s="3"/>
      <c r="F12" s="3"/>
      <c r="G12" s="3"/>
      <c r="H12" s="3" t="s">
        <v>17</v>
      </c>
      <c r="I12" s="3"/>
      <c r="J12" s="4">
        <v>30</v>
      </c>
      <c r="K12" s="4"/>
      <c r="L12" s="4">
        <f t="shared" si="0"/>
        <v>0</v>
      </c>
      <c r="M12" s="4">
        <f t="shared" si="1"/>
        <v>0</v>
      </c>
      <c r="N12" s="4"/>
      <c r="O12" s="4">
        <f t="shared" si="2"/>
        <v>0</v>
      </c>
    </row>
    <row r="13" spans="1:15" ht="30" x14ac:dyDescent="0.25">
      <c r="A13" s="3">
        <v>49</v>
      </c>
      <c r="B13" s="3"/>
      <c r="C13" s="3" t="s">
        <v>15</v>
      </c>
      <c r="D13" s="7" t="s">
        <v>74</v>
      </c>
      <c r="E13" s="3"/>
      <c r="F13" s="3"/>
      <c r="G13" s="3"/>
      <c r="H13" s="3" t="s">
        <v>17</v>
      </c>
      <c r="I13" s="3"/>
      <c r="J13" s="4">
        <v>18</v>
      </c>
      <c r="K13" s="4"/>
      <c r="L13" s="4">
        <f t="shared" si="0"/>
        <v>0</v>
      </c>
      <c r="M13" s="4">
        <f t="shared" si="1"/>
        <v>0</v>
      </c>
      <c r="N13" s="4"/>
      <c r="O13" s="4">
        <f t="shared" si="2"/>
        <v>0</v>
      </c>
    </row>
    <row r="14" spans="1:15" ht="30" x14ac:dyDescent="0.25">
      <c r="A14" s="3">
        <v>50</v>
      </c>
      <c r="B14" s="3"/>
      <c r="C14" s="3" t="s">
        <v>15</v>
      </c>
      <c r="D14" s="7" t="s">
        <v>75</v>
      </c>
      <c r="E14" s="3"/>
      <c r="F14" s="3"/>
      <c r="G14" s="3"/>
      <c r="H14" s="3" t="s">
        <v>17</v>
      </c>
      <c r="I14" s="3"/>
      <c r="J14" s="4">
        <v>100</v>
      </c>
      <c r="K14" s="4"/>
      <c r="L14" s="4">
        <f t="shared" si="0"/>
        <v>0</v>
      </c>
      <c r="M14" s="4">
        <f t="shared" si="1"/>
        <v>0</v>
      </c>
      <c r="N14" s="4"/>
      <c r="O14" s="4">
        <f t="shared" si="2"/>
        <v>0</v>
      </c>
    </row>
    <row r="15" spans="1:15" ht="30" x14ac:dyDescent="0.25">
      <c r="A15" s="3">
        <v>51</v>
      </c>
      <c r="B15" s="3"/>
      <c r="C15" s="3" t="s">
        <v>15</v>
      </c>
      <c r="D15" s="7" t="s">
        <v>76</v>
      </c>
      <c r="E15" s="3"/>
      <c r="F15" s="3"/>
      <c r="G15" s="3"/>
      <c r="H15" s="3" t="s">
        <v>17</v>
      </c>
      <c r="I15" s="3"/>
      <c r="J15" s="4">
        <v>400</v>
      </c>
      <c r="K15" s="4"/>
      <c r="L15" s="4">
        <f t="shared" si="0"/>
        <v>0</v>
      </c>
      <c r="M15" s="4">
        <f t="shared" si="1"/>
        <v>0</v>
      </c>
      <c r="N15" s="4"/>
      <c r="O15" s="4">
        <f t="shared" si="2"/>
        <v>0</v>
      </c>
    </row>
    <row r="16" spans="1:15" ht="45" x14ac:dyDescent="0.25">
      <c r="A16" s="3">
        <v>52</v>
      </c>
      <c r="B16" s="3"/>
      <c r="C16" s="3" t="s">
        <v>15</v>
      </c>
      <c r="D16" s="7" t="s">
        <v>77</v>
      </c>
      <c r="E16" s="3"/>
      <c r="F16" s="3"/>
      <c r="G16" s="3"/>
      <c r="H16" s="3" t="s">
        <v>17</v>
      </c>
      <c r="I16" s="3"/>
      <c r="J16" s="4">
        <v>600</v>
      </c>
      <c r="K16" s="4"/>
      <c r="L16" s="4">
        <f t="shared" si="0"/>
        <v>0</v>
      </c>
      <c r="M16" s="4">
        <f t="shared" si="1"/>
        <v>0</v>
      </c>
      <c r="N16" s="4"/>
      <c r="O16" s="4">
        <f t="shared" si="2"/>
        <v>0</v>
      </c>
    </row>
    <row r="17" spans="1:16" x14ac:dyDescent="0.25">
      <c r="A17" s="3">
        <v>53</v>
      </c>
      <c r="B17" s="3"/>
      <c r="C17" s="3" t="s">
        <v>15</v>
      </c>
      <c r="D17" s="7" t="s">
        <v>78</v>
      </c>
      <c r="E17" s="3"/>
      <c r="F17" s="3"/>
      <c r="G17" s="3"/>
      <c r="H17" s="3" t="s">
        <v>17</v>
      </c>
      <c r="I17" s="3"/>
      <c r="J17" s="4">
        <v>400</v>
      </c>
      <c r="K17" s="4"/>
      <c r="L17" s="4">
        <f t="shared" si="0"/>
        <v>0</v>
      </c>
      <c r="M17" s="4">
        <f t="shared" si="1"/>
        <v>0</v>
      </c>
      <c r="N17" s="4"/>
      <c r="O17" s="4">
        <f t="shared" si="2"/>
        <v>0</v>
      </c>
    </row>
    <row r="18" spans="1:16" ht="45" x14ac:dyDescent="0.25">
      <c r="A18" s="3">
        <v>54</v>
      </c>
      <c r="B18" s="3"/>
      <c r="C18" s="3" t="s">
        <v>15</v>
      </c>
      <c r="D18" s="7" t="s">
        <v>79</v>
      </c>
      <c r="E18" s="3"/>
      <c r="F18" s="3"/>
      <c r="G18" s="3"/>
      <c r="H18" s="3" t="s">
        <v>17</v>
      </c>
      <c r="I18" s="3"/>
      <c r="J18" s="4">
        <v>30</v>
      </c>
      <c r="K18" s="4"/>
      <c r="L18" s="4">
        <f t="shared" si="0"/>
        <v>0</v>
      </c>
      <c r="M18" s="4">
        <f t="shared" si="1"/>
        <v>0</v>
      </c>
      <c r="N18" s="4"/>
      <c r="O18" s="4">
        <f t="shared" si="2"/>
        <v>0</v>
      </c>
    </row>
    <row r="19" spans="1:16" ht="90" x14ac:dyDescent="0.25">
      <c r="A19" s="3">
        <v>55</v>
      </c>
      <c r="B19" s="3"/>
      <c r="C19" s="3" t="s">
        <v>15</v>
      </c>
      <c r="D19" s="7" t="s">
        <v>80</v>
      </c>
      <c r="E19" s="9"/>
      <c r="F19" s="3"/>
      <c r="G19" s="3"/>
      <c r="H19" s="3" t="s">
        <v>17</v>
      </c>
      <c r="I19" s="3"/>
      <c r="J19" s="4">
        <v>20</v>
      </c>
      <c r="K19" s="4"/>
      <c r="L19" s="4">
        <f t="shared" si="0"/>
        <v>0</v>
      </c>
      <c r="M19" s="4">
        <f t="shared" si="1"/>
        <v>0</v>
      </c>
      <c r="N19" s="4"/>
      <c r="O19" s="4">
        <f t="shared" si="2"/>
        <v>0</v>
      </c>
    </row>
    <row r="20" spans="1:16" x14ac:dyDescent="0.25">
      <c r="A20" s="3">
        <v>56</v>
      </c>
      <c r="B20" s="3"/>
      <c r="C20" s="3" t="s">
        <v>15</v>
      </c>
      <c r="D20" s="7" t="s">
        <v>81</v>
      </c>
      <c r="E20" s="3"/>
      <c r="F20" s="3"/>
      <c r="G20" s="3"/>
      <c r="H20" s="3" t="s">
        <v>17</v>
      </c>
      <c r="I20" s="3"/>
      <c r="J20" s="4">
        <v>300</v>
      </c>
      <c r="K20" s="4"/>
      <c r="L20" s="4">
        <f t="shared" si="0"/>
        <v>0</v>
      </c>
      <c r="M20" s="4">
        <f t="shared" si="1"/>
        <v>0</v>
      </c>
      <c r="N20" s="4"/>
      <c r="O20" s="4">
        <f t="shared" si="2"/>
        <v>0</v>
      </c>
    </row>
    <row r="21" spans="1:16" ht="30" x14ac:dyDescent="0.25">
      <c r="A21" s="3">
        <v>57</v>
      </c>
      <c r="B21" s="3"/>
      <c r="C21" s="3" t="s">
        <v>15</v>
      </c>
      <c r="D21" s="7" t="s">
        <v>82</v>
      </c>
      <c r="E21" s="3"/>
      <c r="F21" s="3"/>
      <c r="G21" s="3"/>
      <c r="H21" s="3" t="s">
        <v>17</v>
      </c>
      <c r="I21" s="3"/>
      <c r="J21" s="4">
        <v>2000</v>
      </c>
      <c r="K21" s="4"/>
      <c r="L21" s="4">
        <f t="shared" si="0"/>
        <v>0</v>
      </c>
      <c r="M21" s="4">
        <f t="shared" si="1"/>
        <v>0</v>
      </c>
      <c r="N21" s="4"/>
      <c r="O21" s="4">
        <f t="shared" si="2"/>
        <v>0</v>
      </c>
    </row>
    <row r="22" spans="1:16" x14ac:dyDescent="0.25">
      <c r="A22" s="3">
        <v>58</v>
      </c>
      <c r="B22" s="3"/>
      <c r="C22" s="3" t="s">
        <v>15</v>
      </c>
      <c r="D22" s="7" t="s">
        <v>83</v>
      </c>
      <c r="E22" s="3"/>
      <c r="F22" s="3"/>
      <c r="G22" s="3"/>
      <c r="H22" s="3" t="s">
        <v>17</v>
      </c>
      <c r="I22" s="3"/>
      <c r="J22" s="4">
        <v>200</v>
      </c>
      <c r="K22" s="4"/>
      <c r="L22" s="4">
        <f t="shared" si="0"/>
        <v>0</v>
      </c>
      <c r="M22" s="4">
        <f t="shared" si="1"/>
        <v>0</v>
      </c>
      <c r="N22" s="4"/>
      <c r="O22" s="4">
        <f t="shared" si="2"/>
        <v>0</v>
      </c>
    </row>
    <row r="23" spans="1:16" ht="45" x14ac:dyDescent="0.25">
      <c r="A23" s="3">
        <v>59</v>
      </c>
      <c r="B23" s="3"/>
      <c r="C23" s="3" t="s">
        <v>15</v>
      </c>
      <c r="D23" s="8" t="s">
        <v>89</v>
      </c>
      <c r="E23" s="3"/>
      <c r="F23" s="3"/>
      <c r="G23" s="3"/>
      <c r="H23" s="3" t="s">
        <v>17</v>
      </c>
      <c r="I23" s="3"/>
      <c r="J23" s="4">
        <v>4000</v>
      </c>
      <c r="K23" s="4"/>
      <c r="L23" s="4">
        <f t="shared" si="0"/>
        <v>0</v>
      </c>
      <c r="M23" s="4">
        <f t="shared" si="1"/>
        <v>0</v>
      </c>
      <c r="N23" s="4"/>
      <c r="O23" s="4">
        <f t="shared" si="2"/>
        <v>0</v>
      </c>
    </row>
    <row r="24" spans="1:16" ht="30" x14ac:dyDescent="0.25">
      <c r="A24" s="3">
        <v>60</v>
      </c>
      <c r="B24" s="3"/>
      <c r="C24" s="3" t="s">
        <v>15</v>
      </c>
      <c r="D24" s="7" t="s">
        <v>84</v>
      </c>
      <c r="E24" s="3"/>
      <c r="F24" s="3"/>
      <c r="G24" s="3"/>
      <c r="H24" s="3" t="s">
        <v>17</v>
      </c>
      <c r="I24" s="3"/>
      <c r="J24" s="4">
        <v>600</v>
      </c>
      <c r="K24" s="4"/>
      <c r="L24" s="4">
        <f t="shared" si="0"/>
        <v>0</v>
      </c>
      <c r="M24" s="4">
        <f t="shared" si="1"/>
        <v>0</v>
      </c>
      <c r="N24" s="4"/>
      <c r="O24" s="4">
        <f t="shared" si="2"/>
        <v>0</v>
      </c>
    </row>
    <row r="25" spans="1:16" x14ac:dyDescent="0.25">
      <c r="I25" t="s">
        <v>36</v>
      </c>
      <c r="J25" s="4"/>
      <c r="K25" s="4"/>
      <c r="L25" s="4"/>
      <c r="M25" s="4">
        <f>SUM(M4:M24)</f>
        <v>0</v>
      </c>
      <c r="N25" s="4"/>
      <c r="O25" s="4">
        <f>SUM(O4:O24)</f>
        <v>0</v>
      </c>
      <c r="P25" s="5"/>
    </row>
  </sheetData>
  <sheetProtection formatCells="0" formatColumns="0" formatRows="0" insertColumns="0" insertRows="0" insertHyperlinks="0" deleteColumns="0" deleteRows="0" sort="0" autoFilter="0" pivotTables="0"/>
  <pageMargins left="0.25" right="0.25" top="0.75" bottom="0.75" header="0.3" footer="0.3"/>
  <pageSetup paperSize="9" scale="5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6"/>
  <sheetViews>
    <sheetView workbookViewId="0">
      <selection activeCell="G15" sqref="G15"/>
    </sheetView>
  </sheetViews>
  <sheetFormatPr defaultRowHeight="15" x14ac:dyDescent="0.25"/>
  <cols>
    <col min="1" max="1" width="4.5703125" bestFit="1" customWidth="1"/>
    <col min="2" max="2" width="9.85546875" customWidth="1"/>
    <col min="3" max="3" width="11.28515625" customWidth="1"/>
    <col min="4" max="4" width="74" customWidth="1"/>
    <col min="5" max="5" width="17.85546875" customWidth="1"/>
    <col min="6" max="6" width="21" customWidth="1"/>
    <col min="7" max="7" width="12.7109375" customWidth="1"/>
    <col min="8" max="8" width="19.85546875" customWidth="1"/>
    <col min="9" max="9" width="15.42578125" customWidth="1"/>
    <col min="10" max="10" width="11.140625" customWidth="1"/>
    <col min="11" max="11" width="14.5703125" customWidth="1"/>
    <col min="12" max="12" width="14.85546875" customWidth="1"/>
    <col min="13" max="13" width="12.5703125" customWidth="1"/>
    <col min="14" max="14" width="7" bestFit="1" customWidth="1"/>
    <col min="15" max="15" width="12.28515625" customWidth="1"/>
  </cols>
  <sheetData>
    <row r="1" spans="1:16" ht="18.75" x14ac:dyDescent="0.3">
      <c r="F1" s="1" t="s">
        <v>85</v>
      </c>
    </row>
    <row r="2" spans="1:16" ht="60" x14ac:dyDescent="0.25">
      <c r="A2" s="6" t="s">
        <v>0</v>
      </c>
      <c r="B2" s="6" t="s">
        <v>1</v>
      </c>
      <c r="C2" s="6" t="s">
        <v>2</v>
      </c>
      <c r="D2" s="6" t="s">
        <v>3</v>
      </c>
      <c r="E2" s="6" t="s">
        <v>4</v>
      </c>
      <c r="F2" s="6" t="s">
        <v>5</v>
      </c>
      <c r="G2" s="6" t="s">
        <v>6</v>
      </c>
      <c r="H2" s="6" t="s">
        <v>7</v>
      </c>
      <c r="I2" s="6" t="s">
        <v>8</v>
      </c>
      <c r="J2" s="6" t="s">
        <v>9</v>
      </c>
      <c r="K2" s="6" t="s">
        <v>10</v>
      </c>
      <c r="L2" s="6" t="s">
        <v>11</v>
      </c>
      <c r="M2" s="6" t="s">
        <v>12</v>
      </c>
      <c r="N2" s="6" t="s">
        <v>13</v>
      </c>
      <c r="O2" s="6" t="s">
        <v>14</v>
      </c>
    </row>
    <row r="3" spans="1:16" x14ac:dyDescent="0.25">
      <c r="A3" s="2">
        <v>1</v>
      </c>
      <c r="B3" s="2">
        <v>2</v>
      </c>
      <c r="C3" s="2">
        <v>3</v>
      </c>
      <c r="D3" s="2">
        <v>4</v>
      </c>
      <c r="E3" s="2">
        <v>5</v>
      </c>
      <c r="F3" s="2">
        <v>6</v>
      </c>
      <c r="G3" s="2">
        <v>7</v>
      </c>
      <c r="H3" s="2">
        <v>8</v>
      </c>
      <c r="I3" s="2">
        <v>9</v>
      </c>
      <c r="J3" s="2">
        <v>10</v>
      </c>
      <c r="K3" s="2">
        <v>11</v>
      </c>
      <c r="L3" s="2">
        <v>12</v>
      </c>
      <c r="M3" s="2">
        <v>13</v>
      </c>
      <c r="N3" s="2">
        <v>14</v>
      </c>
      <c r="O3" s="2">
        <v>15</v>
      </c>
    </row>
    <row r="4" spans="1:16" ht="75" x14ac:dyDescent="0.25">
      <c r="A4" s="3">
        <v>61</v>
      </c>
      <c r="B4" s="3"/>
      <c r="C4" s="3" t="s">
        <v>15</v>
      </c>
      <c r="D4" s="7" t="s">
        <v>86</v>
      </c>
      <c r="E4" s="3"/>
      <c r="F4" s="3"/>
      <c r="G4" s="3"/>
      <c r="H4" s="3" t="s">
        <v>17</v>
      </c>
      <c r="I4" s="3"/>
      <c r="J4" s="4">
        <v>100</v>
      </c>
      <c r="K4" s="4"/>
      <c r="L4" s="4">
        <f>K4*((100+N4)/100)</f>
        <v>0</v>
      </c>
      <c r="M4" s="4">
        <f>J4*K4</f>
        <v>0</v>
      </c>
      <c r="N4" s="4"/>
      <c r="O4" s="4">
        <f>J4*L4</f>
        <v>0</v>
      </c>
    </row>
    <row r="5" spans="1:16" x14ac:dyDescent="0.25">
      <c r="A5" s="3">
        <v>62</v>
      </c>
      <c r="B5" s="3"/>
      <c r="C5" s="3" t="s">
        <v>15</v>
      </c>
      <c r="D5" s="7" t="s">
        <v>87</v>
      </c>
      <c r="E5" s="3"/>
      <c r="F5" s="3"/>
      <c r="G5" s="3"/>
      <c r="H5" s="3" t="s">
        <v>17</v>
      </c>
      <c r="I5" s="3"/>
      <c r="J5" s="4">
        <v>20</v>
      </c>
      <c r="K5" s="4"/>
      <c r="L5" s="4">
        <f>K5*((100+N5)/100)</f>
        <v>0</v>
      </c>
      <c r="M5" s="4">
        <f>J5*K5</f>
        <v>0</v>
      </c>
      <c r="N5" s="4"/>
      <c r="O5" s="4">
        <f>J5*L5</f>
        <v>0</v>
      </c>
    </row>
    <row r="6" spans="1:16" x14ac:dyDescent="0.25">
      <c r="I6" t="s">
        <v>36</v>
      </c>
      <c r="J6" s="4"/>
      <c r="K6" s="4"/>
      <c r="L6" s="4"/>
      <c r="M6" s="4">
        <f>SUM(M4:M5)</f>
        <v>0</v>
      </c>
      <c r="N6" s="4"/>
      <c r="O6" s="4">
        <f>SUM(O4:O5)</f>
        <v>0</v>
      </c>
      <c r="P6" s="5"/>
    </row>
  </sheetData>
  <sheetProtection formatCells="0" formatColumns="0" formatRows="0" insertColumns="0" insertRows="0" insertHyperlinks="0" deleteColumns="0" deleteRows="0" sort="0" autoFilter="0" pivotTables="0"/>
  <pageMargins left="0.25" right="0.25" top="0.75" bottom="0.75" header="0.3" footer="0.3"/>
  <pageSetup paperSize="9" scale="5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10</vt:i4>
      </vt:variant>
    </vt:vector>
  </HeadingPairs>
  <TitlesOfParts>
    <vt:vector size="10" baseType="lpstr">
      <vt:lpstr>cewniki, dreny i materiały pom</vt:lpstr>
      <vt:lpstr>igła do nakłuć lędźwiowych</vt:lpstr>
      <vt:lpstr>kaniula</vt:lpstr>
      <vt:lpstr>myjki jednorazowe</vt:lpstr>
      <vt:lpstr>przyrząd do drenażu</vt:lpstr>
      <vt:lpstr>sprzęt medyczny drobny</vt:lpstr>
      <vt:lpstr>sprzęt pomocniczy jednorazowy</vt:lpstr>
      <vt:lpstr>sprzęt wspomagający oddychanie</vt:lpstr>
      <vt:lpstr>zestaw do zbiórki moczu</vt:lpstr>
      <vt:lpstr>Kryteria oceny</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Zamówienia</cp:lastModifiedBy>
  <cp:lastPrinted>2020-07-03T07:56:59Z</cp:lastPrinted>
  <dcterms:created xsi:type="dcterms:W3CDTF">2020-07-03T06:52:46Z</dcterms:created>
  <dcterms:modified xsi:type="dcterms:W3CDTF">2020-07-10T08:10:00Z</dcterms:modified>
  <cp:category/>
</cp:coreProperties>
</file>