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USTAWA\60 PN 20 FIZELINA\"/>
    </mc:Choice>
  </mc:AlternateContent>
  <xr:revisionPtr revIDLastSave="0" documentId="13_ncr:1_{A261A76A-1397-458D-BDB0-8D4DE2B4ACA6}" xr6:coauthVersionLast="45" xr6:coauthVersionMax="45" xr10:uidLastSave="{00000000-0000-0000-0000-000000000000}"/>
  <bookViews>
    <workbookView xWindow="-120" yWindow="-120" windowWidth="29040" windowHeight="15840" firstSheet="1" activeTab="5" xr2:uid="{00000000-000D-0000-FFFF-FFFF00000000}"/>
  </bookViews>
  <sheets>
    <sheet name="fartuch chirurgiczny jałowy z " sheetId="1" r:id="rId1"/>
    <sheet name="ochraniacze na buty" sheetId="2" r:id="rId2"/>
    <sheet name="odzież ochronna z fizeliny" sheetId="3" r:id="rId3"/>
    <sheet name="pościel medyczna jednorazowa" sheetId="4" r:id="rId4"/>
    <sheet name="półmaski filtrujące" sheetId="5" r:id="rId5"/>
    <sheet name="prześcieradła fizelinowe na fo" sheetId="6" r:id="rId6"/>
    <sheet name="Kryteria oceny" sheetId="7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6" l="1"/>
  <c r="M5" i="6" s="1"/>
  <c r="L4" i="6"/>
  <c r="O4" i="6" s="1"/>
  <c r="O5" i="6" s="1"/>
  <c r="O6" i="5"/>
  <c r="M6" i="5"/>
  <c r="L6" i="5"/>
  <c r="M5" i="5"/>
  <c r="L5" i="5"/>
  <c r="O5" i="5" s="1"/>
  <c r="M4" i="5"/>
  <c r="M7" i="5" s="1"/>
  <c r="L4" i="5"/>
  <c r="O4" i="5" s="1"/>
  <c r="M4" i="4"/>
  <c r="M5" i="4" s="1"/>
  <c r="L4" i="4"/>
  <c r="O4" i="4" s="1"/>
  <c r="O5" i="4" s="1"/>
  <c r="O13" i="3"/>
  <c r="M13" i="3"/>
  <c r="L13" i="3"/>
  <c r="M12" i="3"/>
  <c r="L12" i="3"/>
  <c r="O12" i="3" s="1"/>
  <c r="M11" i="3"/>
  <c r="L11" i="3"/>
  <c r="O11" i="3" s="1"/>
  <c r="O10" i="3"/>
  <c r="M10" i="3"/>
  <c r="L10" i="3"/>
  <c r="O9" i="3"/>
  <c r="M9" i="3"/>
  <c r="L9" i="3"/>
  <c r="M8" i="3"/>
  <c r="L8" i="3"/>
  <c r="O8" i="3" s="1"/>
  <c r="M7" i="3"/>
  <c r="L7" i="3"/>
  <c r="O7" i="3" s="1"/>
  <c r="O6" i="3"/>
  <c r="M6" i="3"/>
  <c r="L6" i="3"/>
  <c r="O5" i="3"/>
  <c r="M5" i="3"/>
  <c r="L5" i="3"/>
  <c r="M4" i="3"/>
  <c r="M14" i="3" s="1"/>
  <c r="L4" i="3"/>
  <c r="O4" i="3" s="1"/>
  <c r="O5" i="2"/>
  <c r="M5" i="2"/>
  <c r="L5" i="2"/>
  <c r="M4" i="2"/>
  <c r="M6" i="2" s="1"/>
  <c r="L4" i="2"/>
  <c r="O4" i="2" s="1"/>
  <c r="O6" i="2" s="1"/>
  <c r="O5" i="1"/>
  <c r="M5" i="1"/>
  <c r="L5" i="1"/>
  <c r="M4" i="1"/>
  <c r="M6" i="1" s="1"/>
  <c r="L4" i="1"/>
  <c r="O4" i="1" s="1"/>
  <c r="O6" i="1" s="1"/>
  <c r="O7" i="5" l="1"/>
  <c r="O14" i="3"/>
</calcChain>
</file>

<file path=xl/sharedStrings.xml><?xml version="1.0" encoding="utf-8"?>
<sst xmlns="http://schemas.openxmlformats.org/spreadsheetml/2006/main" count="159" uniqueCount="44">
  <si>
    <t>fartuch chirurgiczny jałowy z mankietem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</si>
  <si>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</si>
  <si>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</si>
  <si>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</si>
  <si>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</si>
  <si>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</si>
  <si>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</si>
  <si>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</si>
  <si>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</si>
  <si>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</si>
  <si>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</si>
  <si>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</si>
  <si>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</si>
  <si>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</si>
  <si>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</si>
  <si>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</si>
  <si>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</si>
  <si>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szt.</t>
  </si>
  <si>
    <t>fartuch z mankietem gramatura 35g/m 2</t>
  </si>
  <si>
    <t>Razem</t>
  </si>
  <si>
    <t>ochraniacze na buty- foliowe z gumką</t>
  </si>
  <si>
    <t>312_02_23</t>
  </si>
  <si>
    <t>jednorazowe ochraniacze na buty ( długie )</t>
  </si>
  <si>
    <t>Sukienka operacyjna jednorazowego użytku, z krótkim rękawem, trzema kieszeniami, przy szyi wykończenie typu V, dodatkowo wszyte paski do regulacji obwodu w talii. Wykonana na całej powierzchni z włókniny polipropylenowej typu SMS o gramaturze 45 g/m2. Materiał musi spełniać wymogi normy EN 137951-3. Rozmiar S-XL, kolor niebieski</t>
  </si>
  <si>
    <t>fartuch zabiegowy -wykonany z włókniny polipropylenowej o gramaturze 30 g/m2 , część przednia fartucha i rękawy do wysokości łokci wykonane z laminatu nieprzemakalnego o gramaturze min.40g/m2 który zabezpiecza przed przenikaniem płynów , rękaw wykończony elastycznym polietylenowym  mankietem, w części tylnej fartucha troki do wiązania</t>
  </si>
  <si>
    <t>fartuch urologiczny jałowy - bez rekawów , wykonany z całkowicie nieprzemakalnego laminatu, troki do wiązania</t>
  </si>
  <si>
    <t>spodenki jednorazowe do kolonoskopii krótkie</t>
  </si>
  <si>
    <t>koszula do operacji dla pacjenta rozmiar uniwersalny (biała) wykonana z nieprzezroczystej, miękkiej, przyjemnej w dotyku białej tkaniny ogramaturze 40g/m2 ,rozcięcie z przodu, zapewniające dostęp do czynności medycznych (osłuchanie klatki piersiowej, założenie elektrod , widoczne ruchy klatki piersiowej ),wiązana na troki rękaw typu kimono rozmiary długość 90 cm, szerokość 73-74 cm, - koszula powinna zapewnić pacjentowi poszanowanie intymności , komfort, nie powinna powodować ucisku oraz uczucia szorstkości</t>
  </si>
  <si>
    <t>maska medyczna 3 warstwowa dwustronna z regulacją na nos na gumki</t>
  </si>
  <si>
    <t>maska medyczna 3 warstwowa dwustronna z regulacją na nos, wiązana  na troki</t>
  </si>
  <si>
    <t>czepek damski bufiasty z gumką</t>
  </si>
  <si>
    <t>czepek męski obszyty wiązany, typu furażerka</t>
  </si>
  <si>
    <t>prześcieradło medyczne jednorazowe rozm. Min 210x 120 cm</t>
  </si>
  <si>
    <t>komplet pościeli medycznej jednorazowego użytku wykonany z włókniny propylenowej 25 g/m 2 niejałowy kolor zielony,zawiera prześcieradło - 150 cmx210 cm,poszwa na kołdrę 160 cm x210 cm, poszewka na poduszkę 70 cm x 80 cm</t>
  </si>
  <si>
    <t>półmaska filtrująca wysokiego poziomu ochrony przed szkodliwym działaniem zanieczyszczenia powietrza  w tym areozoli kat. FFP2 bez zaworu</t>
  </si>
  <si>
    <t>półmaska filtrująca średniego  poziomu ochrony przed szkodliwym działaniem zanieczyszczenia powietrza  w tym areozoli kat. FFP3</t>
  </si>
  <si>
    <t>półmaska filtrująca wysokiego poziomu ochrony przed szkodliwym działaniem zanieczyszczenia powietrza  w tym areozoli kat. FFP2 z zaworem</t>
  </si>
  <si>
    <t>prześcieradło ( 250cmx70cm)na fotel dializacyjny z zakładkami na górzew i dole fotela  ok. 20 cm</t>
  </si>
  <si>
    <t>Pakiet 2 -Fartuch chirurgiczny jałowy z mankietem</t>
  </si>
  <si>
    <t>Pakiet 1- Ochraniacze na buty</t>
  </si>
  <si>
    <t>Pakiet 5- Odzież ochronna z fizeliny</t>
  </si>
  <si>
    <t>Pakiet 6- Pościel medyczna jednorazowa</t>
  </si>
  <si>
    <t>Pakiet 3- Półmaski filtrujące</t>
  </si>
  <si>
    <t>Pakiet 4- Prześcieradła fizelinowe na fotel dializacyjny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</si>
</sst>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workbookViewId="0">
      <selection activeCell="F13" sqref="F1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38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</v>
      </c>
      <c r="B4" s="3"/>
      <c r="C4" s="3" t="s">
        <v>16</v>
      </c>
      <c r="D4" s="3" t="s">
        <v>0</v>
      </c>
      <c r="E4" s="3"/>
      <c r="F4" s="3"/>
      <c r="G4" s="3"/>
      <c r="H4" s="3" t="s">
        <v>17</v>
      </c>
      <c r="I4" s="3"/>
      <c r="J4" s="8">
        <v>1000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30" x14ac:dyDescent="0.25">
      <c r="A5" s="3">
        <v>2</v>
      </c>
      <c r="B5" s="3"/>
      <c r="C5" s="3" t="s">
        <v>16</v>
      </c>
      <c r="D5" s="3" t="s">
        <v>18</v>
      </c>
      <c r="E5" s="3"/>
      <c r="F5" s="3"/>
      <c r="G5" s="3"/>
      <c r="H5" s="3" t="s">
        <v>17</v>
      </c>
      <c r="I5" s="3"/>
      <c r="J5" s="8">
        <v>132000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I6" s="6" t="s">
        <v>19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workbookViewId="0">
      <selection activeCell="F1" sqref="F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39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3</v>
      </c>
      <c r="B4" s="3"/>
      <c r="C4" s="3" t="s">
        <v>16</v>
      </c>
      <c r="D4" s="3" t="s">
        <v>20</v>
      </c>
      <c r="E4" s="3"/>
      <c r="F4" s="3"/>
      <c r="G4" s="3"/>
      <c r="H4" s="3" t="s">
        <v>17</v>
      </c>
      <c r="I4" s="3"/>
      <c r="J4" s="8">
        <v>12000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30" x14ac:dyDescent="0.25">
      <c r="A5" s="3">
        <v>4</v>
      </c>
      <c r="B5" s="3"/>
      <c r="C5" s="3" t="s">
        <v>21</v>
      </c>
      <c r="D5" s="3" t="s">
        <v>22</v>
      </c>
      <c r="E5" s="3"/>
      <c r="F5" s="3"/>
      <c r="G5" s="3"/>
      <c r="H5" s="3" t="s">
        <v>17</v>
      </c>
      <c r="I5" s="3"/>
      <c r="J5" s="8">
        <v>5000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19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4"/>
  <sheetViews>
    <sheetView workbookViewId="0">
      <selection activeCell="F1" sqref="F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50" x14ac:dyDescent="0.25">
      <c r="A4" s="3">
        <v>5</v>
      </c>
      <c r="B4" s="3"/>
      <c r="C4" s="3" t="s">
        <v>16</v>
      </c>
      <c r="D4" s="3" t="s">
        <v>23</v>
      </c>
      <c r="E4" s="3"/>
      <c r="F4" s="3"/>
      <c r="G4" s="3"/>
      <c r="H4" s="3" t="s">
        <v>17</v>
      </c>
      <c r="I4" s="3"/>
      <c r="J4" s="8">
        <v>24000</v>
      </c>
      <c r="K4" s="8"/>
      <c r="L4" s="8">
        <f t="shared" ref="L4:L13" si="0">K4*((100+N4)/100)</f>
        <v>0</v>
      </c>
      <c r="M4" s="8">
        <f t="shared" ref="M4:M13" si="1">J4*K4</f>
        <v>0</v>
      </c>
      <c r="N4" s="8"/>
      <c r="O4" s="8">
        <f t="shared" ref="O4:O13" si="2">J4*L4</f>
        <v>0</v>
      </c>
    </row>
    <row r="5" spans="1:16" s="6" customFormat="1" ht="165" x14ac:dyDescent="0.25">
      <c r="A5" s="3">
        <v>6</v>
      </c>
      <c r="B5" s="3"/>
      <c r="C5" s="3" t="s">
        <v>16</v>
      </c>
      <c r="D5" s="3" t="s">
        <v>24</v>
      </c>
      <c r="E5" s="3"/>
      <c r="F5" s="3"/>
      <c r="G5" s="3"/>
      <c r="H5" s="3" t="s">
        <v>17</v>
      </c>
      <c r="I5" s="3"/>
      <c r="J5" s="8">
        <v>150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60" x14ac:dyDescent="0.25">
      <c r="A6" s="3">
        <v>7</v>
      </c>
      <c r="B6" s="3"/>
      <c r="C6" s="3" t="s">
        <v>16</v>
      </c>
      <c r="D6" s="3" t="s">
        <v>25</v>
      </c>
      <c r="E6" s="3"/>
      <c r="F6" s="3"/>
      <c r="G6" s="3"/>
      <c r="H6" s="3" t="s">
        <v>17</v>
      </c>
      <c r="I6" s="3"/>
      <c r="J6" s="8">
        <v>1000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30" x14ac:dyDescent="0.25">
      <c r="A7" s="3">
        <v>8</v>
      </c>
      <c r="B7" s="3"/>
      <c r="C7" s="3" t="s">
        <v>16</v>
      </c>
      <c r="D7" s="3" t="s">
        <v>26</v>
      </c>
      <c r="E7" s="3"/>
      <c r="F7" s="3"/>
      <c r="G7" s="3"/>
      <c r="H7" s="3" t="s">
        <v>17</v>
      </c>
      <c r="I7" s="3"/>
      <c r="J7" s="8">
        <v>1000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225" x14ac:dyDescent="0.25">
      <c r="A8" s="3">
        <v>9</v>
      </c>
      <c r="B8" s="3"/>
      <c r="C8" s="3" t="s">
        <v>16</v>
      </c>
      <c r="D8" s="3" t="s">
        <v>27</v>
      </c>
      <c r="E8" s="3"/>
      <c r="F8" s="3"/>
      <c r="G8" s="3"/>
      <c r="H8" s="3" t="s">
        <v>17</v>
      </c>
      <c r="I8" s="3"/>
      <c r="J8" s="8">
        <v>10000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45" x14ac:dyDescent="0.25">
      <c r="A9" s="3">
        <v>10</v>
      </c>
      <c r="B9" s="3"/>
      <c r="C9" s="3" t="s">
        <v>16</v>
      </c>
      <c r="D9" s="3" t="s">
        <v>28</v>
      </c>
      <c r="E9" s="3"/>
      <c r="F9" s="3"/>
      <c r="G9" s="3"/>
      <c r="H9" s="3" t="s">
        <v>17</v>
      </c>
      <c r="I9" s="3"/>
      <c r="J9" s="8">
        <v>60000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45" x14ac:dyDescent="0.25">
      <c r="A10" s="3">
        <v>11</v>
      </c>
      <c r="B10" s="3"/>
      <c r="C10" s="3" t="s">
        <v>16</v>
      </c>
      <c r="D10" s="3" t="s">
        <v>29</v>
      </c>
      <c r="E10" s="3"/>
      <c r="F10" s="3"/>
      <c r="G10" s="3"/>
      <c r="H10" s="3" t="s">
        <v>17</v>
      </c>
      <c r="I10" s="3"/>
      <c r="J10" s="8">
        <v>60000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x14ac:dyDescent="0.25">
      <c r="A11" s="3">
        <v>12</v>
      </c>
      <c r="B11" s="3"/>
      <c r="C11" s="3" t="s">
        <v>16</v>
      </c>
      <c r="D11" s="3" t="s">
        <v>30</v>
      </c>
      <c r="E11" s="3"/>
      <c r="F11" s="3"/>
      <c r="G11" s="3"/>
      <c r="H11" s="3" t="s">
        <v>17</v>
      </c>
      <c r="I11" s="3"/>
      <c r="J11" s="8">
        <v>36000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s="6" customFormat="1" ht="30" x14ac:dyDescent="0.25">
      <c r="A12" s="3">
        <v>13</v>
      </c>
      <c r="B12" s="3"/>
      <c r="C12" s="3" t="s">
        <v>16</v>
      </c>
      <c r="D12" s="3" t="s">
        <v>31</v>
      </c>
      <c r="E12" s="3"/>
      <c r="F12" s="3"/>
      <c r="G12" s="3"/>
      <c r="H12" s="3" t="s">
        <v>17</v>
      </c>
      <c r="I12" s="3"/>
      <c r="J12" s="8">
        <v>18000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6" s="6" customFormat="1" ht="30" x14ac:dyDescent="0.25">
      <c r="A13" s="3">
        <v>14</v>
      </c>
      <c r="B13" s="3"/>
      <c r="C13" s="3" t="s">
        <v>16</v>
      </c>
      <c r="D13" s="3" t="s">
        <v>32</v>
      </c>
      <c r="E13" s="3"/>
      <c r="F13" s="3"/>
      <c r="G13" s="3"/>
      <c r="H13" s="3" t="s">
        <v>17</v>
      </c>
      <c r="I13" s="3"/>
      <c r="J13" s="8">
        <v>36000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6" s="6" customFormat="1" x14ac:dyDescent="0.25">
      <c r="I14" s="6" t="s">
        <v>19</v>
      </c>
      <c r="J14" s="8"/>
      <c r="K14" s="8"/>
      <c r="L14" s="8"/>
      <c r="M14" s="8">
        <f>SUM(M4:M13)</f>
        <v>0</v>
      </c>
      <c r="N14" s="8"/>
      <c r="O14" s="8">
        <f>SUM(O4:O13)</f>
        <v>0</v>
      </c>
      <c r="P14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F1" sqref="F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41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05" x14ac:dyDescent="0.25">
      <c r="A4" s="3">
        <v>15</v>
      </c>
      <c r="B4" s="3"/>
      <c r="C4" s="3" t="s">
        <v>16</v>
      </c>
      <c r="D4" s="3" t="s">
        <v>33</v>
      </c>
      <c r="E4" s="3"/>
      <c r="F4" s="3"/>
      <c r="G4" s="3"/>
      <c r="H4" s="3" t="s">
        <v>17</v>
      </c>
      <c r="I4" s="3"/>
      <c r="J4" s="8">
        <v>8000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"/>
  <sheetViews>
    <sheetView workbookViewId="0">
      <selection activeCell="F1" sqref="F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75" x14ac:dyDescent="0.25">
      <c r="A4" s="3">
        <v>16</v>
      </c>
      <c r="B4" s="3"/>
      <c r="C4" s="3" t="s">
        <v>16</v>
      </c>
      <c r="D4" s="3" t="s">
        <v>34</v>
      </c>
      <c r="E4" s="3"/>
      <c r="F4" s="3"/>
      <c r="G4" s="3"/>
      <c r="H4" s="3" t="s">
        <v>17</v>
      </c>
      <c r="I4" s="3"/>
      <c r="J4" s="8">
        <v>18000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60" x14ac:dyDescent="0.25">
      <c r="A5" s="3">
        <v>17</v>
      </c>
      <c r="B5" s="3"/>
      <c r="C5" s="3" t="s">
        <v>16</v>
      </c>
      <c r="D5" s="3" t="s">
        <v>35</v>
      </c>
      <c r="E5" s="3"/>
      <c r="F5" s="3"/>
      <c r="G5" s="3"/>
      <c r="H5" s="3" t="s">
        <v>17</v>
      </c>
      <c r="I5" s="3"/>
      <c r="J5" s="8">
        <v>14400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75" x14ac:dyDescent="0.25">
      <c r="A6" s="3">
        <v>18</v>
      </c>
      <c r="B6" s="3"/>
      <c r="C6" s="3" t="s">
        <v>16</v>
      </c>
      <c r="D6" s="3" t="s">
        <v>36</v>
      </c>
      <c r="E6" s="3"/>
      <c r="F6" s="3"/>
      <c r="G6" s="3"/>
      <c r="H6" s="3" t="s">
        <v>17</v>
      </c>
      <c r="I6" s="3"/>
      <c r="J6" s="8">
        <v>30000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19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tabSelected="1" workbookViewId="0">
      <selection activeCell="F13" sqref="F1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43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19</v>
      </c>
      <c r="B4" s="3"/>
      <c r="C4" s="3" t="s">
        <v>16</v>
      </c>
      <c r="D4" s="3" t="s">
        <v>37</v>
      </c>
      <c r="E4" s="3"/>
      <c r="F4" s="3"/>
      <c r="G4" s="3"/>
      <c r="H4" s="3" t="s">
        <v>17</v>
      </c>
      <c r="I4" s="3"/>
      <c r="J4" s="8">
        <v>11000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fartuch chirurgiczny jałowy z </vt:lpstr>
      <vt:lpstr>ochraniacze na buty</vt:lpstr>
      <vt:lpstr>odzież ochronna z fizeliny</vt:lpstr>
      <vt:lpstr>pościel medyczna jednorazowa</vt:lpstr>
      <vt:lpstr>półmaski filtrujące</vt:lpstr>
      <vt:lpstr>prześcieradła fizelinowe na fo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2020-07-24T07:52:09Z</dcterms:created>
  <dcterms:modified xsi:type="dcterms:W3CDTF">2020-07-24T08:04:43Z</dcterms:modified>
  <cp:category/>
</cp:coreProperties>
</file>