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USTAWA\69 PN 20 ENDOPROTEZY\"/>
    </mc:Choice>
  </mc:AlternateContent>
  <xr:revisionPtr revIDLastSave="0" documentId="13_ncr:1_{13B2EEF2-21D2-4B06-948D-A826F7E6C506}" xr6:coauthVersionLast="45" xr6:coauthVersionMax="45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Endoproteza cementowana i bezc" sheetId="1" r:id="rId1"/>
    <sheet name="Endoproteza cementowana rewizy" sheetId="2" r:id="rId2"/>
    <sheet name="Endoproteza stawu biodrowego" sheetId="3" r:id="rId3"/>
    <sheet name="Endoproteza zawiasowa i porese" sheetId="4" r:id="rId4"/>
    <sheet name="Proteza kolana jednoprzedziało" sheetId="5" r:id="rId5"/>
    <sheet name="Kryteria oceny" sheetId="6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9" i="5" l="1"/>
  <c r="L9" i="5"/>
  <c r="O9" i="5" s="1"/>
  <c r="O8" i="5"/>
  <c r="M8" i="5"/>
  <c r="L8" i="5"/>
  <c r="O7" i="5"/>
  <c r="M7" i="5"/>
  <c r="M10" i="5" s="1"/>
  <c r="L7" i="5"/>
  <c r="M6" i="5"/>
  <c r="L6" i="5"/>
  <c r="O6" i="5" s="1"/>
  <c r="M5" i="5"/>
  <c r="L5" i="5"/>
  <c r="O5" i="5" s="1"/>
  <c r="O4" i="5"/>
  <c r="M4" i="5"/>
  <c r="L4" i="5"/>
  <c r="M20" i="4"/>
  <c r="L20" i="4"/>
  <c r="O20" i="4" s="1"/>
  <c r="O19" i="4"/>
  <c r="M19" i="4"/>
  <c r="L19" i="4"/>
  <c r="O18" i="4"/>
  <c r="M18" i="4"/>
  <c r="L18" i="4"/>
  <c r="M17" i="4"/>
  <c r="L17" i="4"/>
  <c r="O17" i="4" s="1"/>
  <c r="M16" i="4"/>
  <c r="L16" i="4"/>
  <c r="O16" i="4" s="1"/>
  <c r="O15" i="4"/>
  <c r="M15" i="4"/>
  <c r="L15" i="4"/>
  <c r="O14" i="4"/>
  <c r="M14" i="4"/>
  <c r="L14" i="4"/>
  <c r="M13" i="4"/>
  <c r="L13" i="4"/>
  <c r="O13" i="4" s="1"/>
  <c r="M12" i="4"/>
  <c r="L12" i="4"/>
  <c r="O12" i="4" s="1"/>
  <c r="O11" i="4"/>
  <c r="M11" i="4"/>
  <c r="L11" i="4"/>
  <c r="O10" i="4"/>
  <c r="M10" i="4"/>
  <c r="L10" i="4"/>
  <c r="M9" i="4"/>
  <c r="L9" i="4"/>
  <c r="O9" i="4" s="1"/>
  <c r="M8" i="4"/>
  <c r="L8" i="4"/>
  <c r="O8" i="4" s="1"/>
  <c r="O7" i="4"/>
  <c r="M7" i="4"/>
  <c r="L7" i="4"/>
  <c r="O6" i="4"/>
  <c r="M6" i="4"/>
  <c r="M21" i="4" s="1"/>
  <c r="L6" i="4"/>
  <c r="M5" i="4"/>
  <c r="L5" i="4"/>
  <c r="O5" i="4" s="1"/>
  <c r="M4" i="4"/>
  <c r="L4" i="4"/>
  <c r="O4" i="4" s="1"/>
  <c r="O21" i="4" s="1"/>
  <c r="M36" i="3"/>
  <c r="L36" i="3"/>
  <c r="O36" i="3" s="1"/>
  <c r="M35" i="3"/>
  <c r="L35" i="3"/>
  <c r="O35" i="3" s="1"/>
  <c r="O34" i="3"/>
  <c r="M34" i="3"/>
  <c r="L34" i="3"/>
  <c r="O33" i="3"/>
  <c r="M33" i="3"/>
  <c r="L33" i="3"/>
  <c r="M32" i="3"/>
  <c r="L32" i="3"/>
  <c r="O32" i="3" s="1"/>
  <c r="M31" i="3"/>
  <c r="L31" i="3"/>
  <c r="O31" i="3" s="1"/>
  <c r="O30" i="3"/>
  <c r="M30" i="3"/>
  <c r="L30" i="3"/>
  <c r="O29" i="3"/>
  <c r="M29" i="3"/>
  <c r="L29" i="3"/>
  <c r="M28" i="3"/>
  <c r="L28" i="3"/>
  <c r="O28" i="3" s="1"/>
  <c r="M27" i="3"/>
  <c r="L27" i="3"/>
  <c r="O27" i="3" s="1"/>
  <c r="O26" i="3"/>
  <c r="M26" i="3"/>
  <c r="L26" i="3"/>
  <c r="O25" i="3"/>
  <c r="M25" i="3"/>
  <c r="L25" i="3"/>
  <c r="M24" i="3"/>
  <c r="L24" i="3"/>
  <c r="O24" i="3" s="1"/>
  <c r="M23" i="3"/>
  <c r="L23" i="3"/>
  <c r="O23" i="3" s="1"/>
  <c r="O22" i="3"/>
  <c r="M22" i="3"/>
  <c r="L22" i="3"/>
  <c r="O21" i="3"/>
  <c r="M21" i="3"/>
  <c r="L21" i="3"/>
  <c r="M20" i="3"/>
  <c r="L20" i="3"/>
  <c r="O20" i="3" s="1"/>
  <c r="M19" i="3"/>
  <c r="L19" i="3"/>
  <c r="O19" i="3" s="1"/>
  <c r="O18" i="3"/>
  <c r="M18" i="3"/>
  <c r="L18" i="3"/>
  <c r="O17" i="3"/>
  <c r="M17" i="3"/>
  <c r="L17" i="3"/>
  <c r="M16" i="3"/>
  <c r="L16" i="3"/>
  <c r="O16" i="3" s="1"/>
  <c r="M15" i="3"/>
  <c r="L15" i="3"/>
  <c r="O15" i="3" s="1"/>
  <c r="O14" i="3"/>
  <c r="M14" i="3"/>
  <c r="L14" i="3"/>
  <c r="O13" i="3"/>
  <c r="M13" i="3"/>
  <c r="L13" i="3"/>
  <c r="M12" i="3"/>
  <c r="L12" i="3"/>
  <c r="O12" i="3" s="1"/>
  <c r="M11" i="3"/>
  <c r="L11" i="3"/>
  <c r="O11" i="3" s="1"/>
  <c r="O10" i="3"/>
  <c r="M10" i="3"/>
  <c r="L10" i="3"/>
  <c r="O9" i="3"/>
  <c r="M9" i="3"/>
  <c r="L9" i="3"/>
  <c r="M8" i="3"/>
  <c r="L8" i="3"/>
  <c r="O8" i="3" s="1"/>
  <c r="M7" i="3"/>
  <c r="L7" i="3"/>
  <c r="O7" i="3" s="1"/>
  <c r="O6" i="3"/>
  <c r="M6" i="3"/>
  <c r="L6" i="3"/>
  <c r="O5" i="3"/>
  <c r="M5" i="3"/>
  <c r="L5" i="3"/>
  <c r="M4" i="3"/>
  <c r="M37" i="3" s="1"/>
  <c r="L4" i="3"/>
  <c r="O4" i="3" s="1"/>
  <c r="O14" i="2"/>
  <c r="M14" i="2"/>
  <c r="L14" i="2"/>
  <c r="M13" i="2"/>
  <c r="L13" i="2"/>
  <c r="O13" i="2" s="1"/>
  <c r="M12" i="2"/>
  <c r="L12" i="2"/>
  <c r="O12" i="2" s="1"/>
  <c r="O11" i="2"/>
  <c r="M11" i="2"/>
  <c r="L11" i="2"/>
  <c r="O10" i="2"/>
  <c r="M10" i="2"/>
  <c r="L10" i="2"/>
  <c r="M9" i="2"/>
  <c r="L9" i="2"/>
  <c r="O9" i="2" s="1"/>
  <c r="M8" i="2"/>
  <c r="L8" i="2"/>
  <c r="O8" i="2" s="1"/>
  <c r="O7" i="2"/>
  <c r="M7" i="2"/>
  <c r="L7" i="2"/>
  <c r="O6" i="2"/>
  <c r="M6" i="2"/>
  <c r="L6" i="2"/>
  <c r="M5" i="2"/>
  <c r="L5" i="2"/>
  <c r="O5" i="2" s="1"/>
  <c r="M4" i="2"/>
  <c r="M15" i="2" s="1"/>
  <c r="L4" i="2"/>
  <c r="O4" i="2" s="1"/>
  <c r="O15" i="2" s="1"/>
  <c r="M19" i="1"/>
  <c r="L19" i="1"/>
  <c r="O19" i="1" s="1"/>
  <c r="M18" i="1"/>
  <c r="L18" i="1"/>
  <c r="O18" i="1" s="1"/>
  <c r="O17" i="1"/>
  <c r="M17" i="1"/>
  <c r="L17" i="1"/>
  <c r="O16" i="1"/>
  <c r="M16" i="1"/>
  <c r="L16" i="1"/>
  <c r="M15" i="1"/>
  <c r="L15" i="1"/>
  <c r="O15" i="1" s="1"/>
  <c r="M14" i="1"/>
  <c r="L14" i="1"/>
  <c r="O14" i="1" s="1"/>
  <c r="O13" i="1"/>
  <c r="M13" i="1"/>
  <c r="L13" i="1"/>
  <c r="O12" i="1"/>
  <c r="M12" i="1"/>
  <c r="L12" i="1"/>
  <c r="M11" i="1"/>
  <c r="L11" i="1"/>
  <c r="O11" i="1" s="1"/>
  <c r="M10" i="1"/>
  <c r="L10" i="1"/>
  <c r="O10" i="1" s="1"/>
  <c r="O9" i="1"/>
  <c r="M9" i="1"/>
  <c r="L9" i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M4" i="1"/>
  <c r="M20" i="1" s="1"/>
  <c r="L4" i="1"/>
  <c r="O20" i="1" l="1"/>
  <c r="O10" i="5"/>
  <c r="O37" i="3"/>
</calcChain>
</file>

<file path=xl/sharedStrings.xml><?xml version="1.0" encoding="utf-8"?>
<sst xmlns="http://schemas.openxmlformats.org/spreadsheetml/2006/main" count="334" uniqueCount="104">
  <si>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</si>
  <si>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</si>
  <si>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</si>
  <si>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</si>
  <si>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</si>
  <si>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</si>
  <si>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</si>
  <si>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</si>
  <si>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</si>
  <si>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</si>
  <si>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</si>
  <si>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</si>
  <si>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</si>
  <si>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</si>
  <si>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</si>
  <si>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</si>
  <si>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Komponent udowy cementowy</t>
  </si>
  <si>
    <t>szt.</t>
  </si>
  <si>
    <t>Komponent piszczelowy cementowy</t>
  </si>
  <si>
    <t>Komponent udowy bezcementowy jednopromieniowy w zakresie łuku funkcjonalnego 10-110 stopni</t>
  </si>
  <si>
    <t>Komponent piszczelowy bezcementowy z dodatkowymi bolcami fiksującymi, drukowany w technologii 3D</t>
  </si>
  <si>
    <t>Komponent piszczelowy bezcementowy</t>
  </si>
  <si>
    <t>Wkładka z polietylenu tzw. III generacji w 3 wersjach: - bez stabilizacji, - z tylną stabilizacją, - o zwiększonej stabilizacji w płaszczyźnie czołowej, o grubości 9,11,13,16 i 19 mm</t>
  </si>
  <si>
    <t>Taca piszczelowa uniwersalna do tzw. trudnych kolan, z możliwością dokręcenia przedłużek cementowych i zastosowania bloczków uzupełniających ubytki kostne.</t>
  </si>
  <si>
    <t>Przedłużka cementowana</t>
  </si>
  <si>
    <t>Komponent piszczelowy all-poly</t>
  </si>
  <si>
    <t>Rzepka</t>
  </si>
  <si>
    <t>Cement kostny 40 g.  z gentramecyną</t>
  </si>
  <si>
    <t>INTERPULSE rękojeść z odsysaniem (bez końcówki).</t>
  </si>
  <si>
    <t>INTERPULSE końcówka do oczyszczania kości (12szt.)</t>
  </si>
  <si>
    <t>INTERPULSE końcówka wysokoprzepływowa Interpulse (12szt)</t>
  </si>
  <si>
    <t>Mieszalnik do cementu (zestaw do TKA)</t>
  </si>
  <si>
    <t>Ostrze do piły</t>
  </si>
  <si>
    <t>Razem</t>
  </si>
  <si>
    <t>Komponent udowy rewizyjny w zakresie łuku funkcjonalnego 10-110 stopni, z mozliwością zastosowania podkładek dystalnych i tylnych oraz augmentu przynasadowego jako niezależnego alternatywnego zastosowania</t>
  </si>
  <si>
    <t>Komponent piszczelowy rewizyjny z mozliwością zastosowania przedłuzek cementowych i bezcementowych, podkładek oraz augmentów przynasadowych jako niezaleznego alternatywnego zastosowania</t>
  </si>
  <si>
    <t>Wkładka polietylenowa rewizyjna</t>
  </si>
  <si>
    <t>Przedłużka bezcementowa</t>
  </si>
  <si>
    <t>Podkładka piszczelowa</t>
  </si>
  <si>
    <t>Podkładka udowa</t>
  </si>
  <si>
    <t>Offset</t>
  </si>
  <si>
    <t>Przedłużacz trzpienia</t>
  </si>
  <si>
    <t>Augmnet przynasadowy</t>
  </si>
  <si>
    <t>Cement z tobramycyną 40g</t>
  </si>
  <si>
    <t>Trzpień endoprotezy stawu biodrowego prosty, proporcjonalny wykonany ze stopu tytanu, w części bliższej pokryty porowatym czystym tytanem i hydroksyapatytem. Fiksowany w części przynasadowej. Trzpień musi posiadać wzdłużne rowki antyrotacyjne. Stożek V 40. Dostępny w opcjach kąta szyjkowo-trzonowego (127 i 132 stopni) w 11 rozmiarach i długościach 93-126mm dla każdego z kątów. Trzpień rośnie zarówno w wymiarze bocznym jak i przyśrodkowym.</t>
  </si>
  <si>
    <t>Panewka typu press-fit wykonana z tytanu, powierzchnia zewnętrzna pokryta czystym tytanem i hydroksyapatytem; wymiary zewnętrzne 40 - 72mm; wbudowany brzeżny press-fit 1.8mm; możliwość wyboru panewki pełnej oraz panewki z otworami uzupełnianymi śrubami fiksującymi. Panewka wielootworowa także w wersji hemisfery</t>
  </si>
  <si>
    <t>Panewka tytanowa, sferyczna, wydrukowana w technologii 3D. Implant o strukturze przestrzennej, umożliwiającej wrost tkanki kostnej w strukturę panewki. Powierzchnia zewnętrzna o współczynniku tarcia  1,2, porowatości 76%. Panewka dostępna w opcji pełnej w rozmiarach od 42 mm do 66 mm, oraz otworowej w rozmiarach od 42 mm do 72 mm, umożliwiającej zastosowanie śrub o średnicy 6,5 mm. . Możliwość zmiany kąta ustawienia śruby w zakresie  37º. Położenie otworów opracowane w oparciu o badania morfometryczne. Mechanizm blokowania wkadki pozwala zastosować systemy artykulacyjne: dwumobilny, ceramiczny i polietylenowy oraz głowy o rozmiarze 36 mm do rozmiaru panewki od 48 mm</t>
  </si>
  <si>
    <t>Panewka o prawdziwym kształcie półkolistym (hemisfera), o formie i fakturze powierzchni zewnętrznej inspirowanej biologią kości. Trójprzestrzenna struktura zewnętrzna panewki dla ułatwienie wrastania tkanki kostnej w panewkę i optymalną biokompatybilność poprzez zastosowanie czystego tytanu. Rozmiary zewnętrzne implantu od 46 do 66 mm. Możliwość zastosowania panewek o budowie pełnej zamkniętej i panewek z otworami, umożliwiającymi zastosowanie śrub tytanowych o średnicy 6,5 mm celem dodatkowej stabilizacji w kości. Panewka umożliwia zastosowanie artyulacji w połączeniu głów metalowych i polietylenu najnowszej generacji do średnicy głowy 44mm.</t>
  </si>
  <si>
    <t>Wkładka polietylenowa , bezokapowa lub z 10 stopniowym okapem o rozmiarach wewnętrznych 28, 32, 36, 40 i 44 mm.</t>
  </si>
  <si>
    <t>Wklładka ceramiczna z dodatkowym wzmocnieniem tytanowym na zewnetrznym obwodzie</t>
  </si>
  <si>
    <t>Głowa metalowa o średnicy 22, 26, 28 oraz 32 mm w min. 3 długościach</t>
  </si>
  <si>
    <t>Głowa metalowa XL w technologii LFIT o średnicy 36, 40 oraz 44 mm w min. 3 długościach</t>
  </si>
  <si>
    <t>Głowa ceramiczna o średnicy 28, 32 oraz 36 mm w min. 3 długościach</t>
  </si>
  <si>
    <t>Zaslepka tytanowa na sklepienie panewki z gniazdem szesciokatnym lub śruba do panewki śruby mocujące pozwalają na fiksację kątową 37 stopni. Śruby niskoprofilowe z gniazdem sześciokątnym, śr, 6,5 mm, długość 15-60mm, skok co 5mm.</t>
  </si>
  <si>
    <t>Zaślepka lub śruba do panewki w długościach od 16 - 60 mm.</t>
  </si>
  <si>
    <t>Głowa bipolarna  o średnicy zewnętrznej od 36 do 70 mm zatrzaskiwana na głowę 22, 26 lub 28 mm</t>
  </si>
  <si>
    <t>Augmenty panewkowe do rewizji stawu biodrowego do uzupełniania ubytków ściany panewki oparty na księżycowatego kształtu klinach wykonanych z czystego tytanu o budowie przestrzennej umożliwiającej wrastanie tkanki kostnej. Implanty w mini 18 rozmiarach i 3 wysokościach dla każdego z rozmiarów w średnicach zewnętrznych 46-66mm (skok co 4mm). Implanty wyposażone w otwory do stabilizacji czasowej drutem kirschnera i stabilizacji śrubami 6,5mm z możliwością ustawienia kątowego 18stopni w każdym kierunku.</t>
  </si>
  <si>
    <t>Trzpień rewizyjny tytanowy z podłużnymi wypustkami w 3 różnych opcjach długości (155-235mm) i średnicy (14-28mm). Element krętarzowy napylony czystym tytanem i hydroksyapatytem w 4 wysokościach (70-100 mm) i średnicach od 19-31mm. Moduły nasadowe i trzonowe o zmiennych długościach i średnicach umożliwiające niezależne dopasowanie. Opcjonalnie trzpień dystalny cylindryczny.</t>
  </si>
  <si>
    <t>Panewka rewizyjna</t>
  </si>
  <si>
    <t>Kosz rewizyjny tytanowy</t>
  </si>
  <si>
    <t>Panewka polietylenowa</t>
  </si>
  <si>
    <t>Trzepień cementowany bez kołnierza, stalowy, gładki, wysokopolerowany, zwężający się dystalnie, z centralizerem, przynajmniej w 5 opcjach offsetowych, zapewniających możliwość regulacji odległości centrum głowy od osi kończyny, niezależnie od długości szyjki</t>
  </si>
  <si>
    <t>Korek do kanału</t>
  </si>
  <si>
    <t>Trzpień cementowy rewizyjny w długosciach 200,220,240 oraz 260 mm</t>
  </si>
  <si>
    <t>Panewka cementowa półwiązana opcjonalnie wkładka półwiązana</t>
  </si>
  <si>
    <t>&amp;quot;System wkładek chromokobaltowych implantowanych w czaszach metalowych panewek bezcementowych dzięki zastosowaniu systemu Innerchange, umożliwiających zastosowanie artykulacji dwupłaszczyznowej.
Wkładki akceptujące głowy polietylenowe w rozmiarach 42 mm OD do 64 mm OD, wykonane z nowoczesnego ultra usieciowanego polietylenu o wzmocnionej odporności na ścieranie i zwiększonej wytrzymałości mechanicznej.</t>
  </si>
  <si>
    <t>&amp;quot;Głowy polietylenowe do wkładek chromokobaltowych  umożliwiające jednocześnie artykulację wewnętrzną o średnicy 22,2 mm ID i 28 mm ID.</t>
  </si>
  <si>
    <t>Płyty krętarzowe w dwóch rozmiarach części bliższej płyty, zaczepianej na krętarz w min. 6 długościach do 210 mm. Płyty mocowane linkami stalowymi o średnicy 2,0 mm. Możliwość dodatkowej stabilizacji płyty za pomocą śrub korowych.</t>
  </si>
  <si>
    <t>Płyty proste o różnej liczbie otworów (5,7,9 i 11) oraz rowków do mocowania kabli (odpowiednio: 6,8,10 i 12)</t>
  </si>
  <si>
    <t>Linki stalowe o średnicy 2,0 mm  z zaciskiem stosowane jako cerklarz lub do mocowania płyt prostych i krętarzowych</t>
  </si>
  <si>
    <t>Linki stalowe o średnicy 2,0 mm bez zacisku stosowane jako ceklarz lub do mocowania płyt prostych i krętarzowych</t>
  </si>
  <si>
    <t>Zacisk do linek stalowych o średnicy 2,0mm.</t>
  </si>
  <si>
    <t>Cement kostny 40 g. rewizyjny z tobramycyną</t>
  </si>
  <si>
    <t>Cement kostny 40 g. rewizyjny z gentramecyną</t>
  </si>
  <si>
    <t>Mieszalnik do próżniowego mieszania cementu do zabiegów endoprotezoplastyki kolana , kształt łopatek umożliwiający nieprzerwane zgarnianie wszystkich rodzajów cementu w zakresie 360 stopni , przełożenie mechanizmu mieszającego 2:1 przyspieszające mieszanie.</t>
  </si>
  <si>
    <t>Mieszalnik do cementu (zestaw do THA)</t>
  </si>
  <si>
    <t>Substytut kostny</t>
  </si>
  <si>
    <t>Głowa  metalowa</t>
  </si>
  <si>
    <t>Element przedłużający w min 2 długościach umożliwiający polączenie elementów biodrowych z kolanowymi lączony za pomocą stożka bezśrubowo</t>
  </si>
  <si>
    <t>Oś łącząca elemet udowy i piszczelowy</t>
  </si>
  <si>
    <t>Element udowy zawiasowy:                                                                                                                                                                                                                                                                                               Wykonany ze stopu chromowo – kobaltowego (CoCr) , anatomiczny ( prawy i lewy ) . Element  udowy posiada po 5 rozmiarów , odpowiednio dla każdej ze stron.</t>
  </si>
  <si>
    <t>Element udowy poresekcyjny:                         Wykonany ze stopu chromowo – kobaltowego (CoCr) , anatomiczny ( prawy i lewy ) . Element  udowy posiadajacy min 2 rozmiary , standardowy i mały.</t>
  </si>
  <si>
    <t>Element piszczelowy poresekcyjny:                 
Wykonany ze stopu chromowo – kobaltowego (CoCr) , uniwersalny Element  piszczelowy posiadajacy min  2 rozmiary , standardowy i mały.</t>
  </si>
  <si>
    <t>Element piszczelowy zawiasowy:                  
Wykonany ze stopu chromowo – kobaltowego (CoCr) , uniwersalny Elemment  piszczelowy posiadajacy min. 4 rozmiary.</t>
  </si>
  <si>
    <t>Elementy polietylenowe do polączeń w obrębie elemetów rotacyjno-zawiasowych kolana</t>
  </si>
  <si>
    <t>Element rotacyjny uniwersalny dla wszystkich elementów kolana, w opcji element mały</t>
  </si>
  <si>
    <t>Wkładki polietylenowe w min. 5 grubościach od 10-24 mm</t>
  </si>
  <si>
    <t>Trzpienie śródszpikowe do systemu zawiasowego: Wykonane z tytanu o długościach 80 i 155 mm , średnice od 10 do 23 mm - cementowanne , bezcementowe</t>
  </si>
  <si>
    <t>Trzpienie śródszpikowe do systemu poresekcyjnego:Wykonane ze stopu tytanowego bezcementowe długościach 125,150 i 200  mm , średnice od 11 do 19 mm.Cementowane ze stopu chromokobaltowego o długości 102 i 127 mm i srednicach od 8 do 17 mm</t>
  </si>
  <si>
    <t>Podkładki pod element piszczelowy.Wykonane z CoCr  występuja jako połówkowe  bloki o grubościach  5 i 10 mm .</t>
  </si>
  <si>
    <t>Podkładki pod element udowy wykonane z CoCr . Dystalne o grubości 10mm</t>
  </si>
  <si>
    <t>Mimośrody wykonane z CoCr  pozwalajace na zróżnicowanie osi komponentu udowego o 4mm.</t>
  </si>
  <si>
    <t>Elementy przedłużające o długosciach od 30 mm do 80 mm  o skoku co 10 mm i w zakresie od 100mm do 220 mm o skoku 20 mm.</t>
  </si>
  <si>
    <t>Komponenty do zastąpienia części bliższej kości udowej Wykonane z CoCr  standardowy i krętarzowy oraz w anatomiczny prawy i lewy montowany bez użycia śruby.</t>
  </si>
  <si>
    <t>Element piszczelowy - Chromowo-Cobaltowy dostępny w 6 rozmiarach, odpowiednio do każdego przedziału - pełna rozmiarówka</t>
  </si>
  <si>
    <t>wkładka - wykonana z polietylenu  tzw. III generacji, wysokousieciowanego radiacyjnie (gamma; 9 Mrad; 3 dawki x 3 Mrad) i kolejno trzykrotnie wyżarzanego (temp. 130 st) w wyniku naprzemiennego, sekwencyjnego procesu, sterylizowanego nieradiacyjnie, w plazmie gazu, w czterech grubościach 8, 9, 10, 12mm, mocowana do płyty piszczelowej za pomocą systemu zatrzaskowego - pełna rozmiarówka</t>
  </si>
  <si>
    <t>op.</t>
  </si>
  <si>
    <t xml:space="preserve">Mieszalnik do próżniowego mieszania cementu do zabiegów endoprotezoplastyki kolana , kształt łopatek umożliwiający nieprzerwane zgarnianie wszystkich rodzajów cementu w zakresie 360 stopni , przełożenie mechanizmu mieszającego 2:1 przyspieszające mieszanie
</t>
  </si>
  <si>
    <t>Proteza jednoprzedziałowa kolana 
przeznaczona zarówno do przedziału bocznego, jak i przyśrodkowego właściwy balans w zgięciu i wyproście uzyskuje się zmieniając wielkość resekcji dystalnej (wielkość tylnej resekcji pozostaje stała i wynosi 7mm, a resekcji dystalnej jest zróżnicowana, aby uwzględnić zmiany zwyrodnieniowe kłykcia) Opcjonalnie możliwość zastosowania komponentu rzepkowego symetrycznego i asymetrycznego -  element udowy Chromowo-Cobaltowy dostępny w 6 rozmiarach, odpowiednio do każdego przedziału jednopromieniowy w zakresie  od 10 ° - 110 °, jednakowej grubości w części dystalnej i tylnej - pełna rozmiarówka</t>
  </si>
  <si>
    <t>Pakiet 1 Proteza kolana jednoprzedziałowa</t>
  </si>
  <si>
    <t>Pakiet 2 Endoproteza cementowana i bezcementowa pierwotna stawu kolanowego kłykciowa</t>
  </si>
  <si>
    <t>Pakiet 3 Endoproteza cementowana rewizyjna stawu kolanowego kłykciowa</t>
  </si>
  <si>
    <t>Pakiet 4 Endoproteza stawu biodrowego</t>
  </si>
  <si>
    <t>Pakiet 5 Endoproteza zawiasowa i poresekcyjna.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</si>
</sst>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"/>
  <sheetViews>
    <sheetView workbookViewId="0">
      <selection activeCell="E6" sqref="E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100</v>
      </c>
    </row>
    <row r="2" spans="1:15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x14ac:dyDescent="0.25">
      <c r="A4" s="3">
        <v>1</v>
      </c>
      <c r="B4" s="3"/>
      <c r="C4" s="3" t="s">
        <v>15</v>
      </c>
      <c r="D4" s="3" t="s">
        <v>16</v>
      </c>
      <c r="E4" s="3"/>
      <c r="F4" s="3"/>
      <c r="G4" s="3"/>
      <c r="H4" s="3" t="s">
        <v>17</v>
      </c>
      <c r="I4" s="3"/>
      <c r="J4" s="8">
        <v>50</v>
      </c>
      <c r="K4" s="8"/>
      <c r="L4" s="8">
        <f t="shared" ref="L4:L19" si="0">K4*((100+N4)/100)</f>
        <v>0</v>
      </c>
      <c r="M4" s="8">
        <f t="shared" ref="M4:M19" si="1">J4*K4</f>
        <v>0</v>
      </c>
      <c r="N4" s="8"/>
      <c r="O4" s="8">
        <f t="shared" ref="O4:O19" si="2">J4*L4</f>
        <v>0</v>
      </c>
    </row>
    <row r="5" spans="1:15" s="6" customFormat="1" x14ac:dyDescent="0.25">
      <c r="A5" s="3">
        <v>2</v>
      </c>
      <c r="B5" s="3"/>
      <c r="C5" s="3" t="s">
        <v>15</v>
      </c>
      <c r="D5" s="3" t="s">
        <v>18</v>
      </c>
      <c r="E5" s="3"/>
      <c r="F5" s="3"/>
      <c r="G5" s="3"/>
      <c r="H5" s="3" t="s">
        <v>17</v>
      </c>
      <c r="I5" s="3"/>
      <c r="J5" s="8">
        <v>50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ht="45" x14ac:dyDescent="0.25">
      <c r="A6" s="3">
        <v>3</v>
      </c>
      <c r="B6" s="3"/>
      <c r="C6" s="3" t="s">
        <v>15</v>
      </c>
      <c r="D6" s="3" t="s">
        <v>19</v>
      </c>
      <c r="E6" s="3"/>
      <c r="F6" s="3"/>
      <c r="G6" s="3"/>
      <c r="H6" s="3" t="s">
        <v>17</v>
      </c>
      <c r="I6" s="3"/>
      <c r="J6" s="8">
        <v>1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ht="60" x14ac:dyDescent="0.25">
      <c r="A7" s="3">
        <v>4</v>
      </c>
      <c r="B7" s="3"/>
      <c r="C7" s="3" t="s">
        <v>15</v>
      </c>
      <c r="D7" s="3" t="s">
        <v>20</v>
      </c>
      <c r="E7" s="3"/>
      <c r="F7" s="3"/>
      <c r="G7" s="3"/>
      <c r="H7" s="3" t="s">
        <v>17</v>
      </c>
      <c r="I7" s="3"/>
      <c r="J7" s="8">
        <v>1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ht="30" x14ac:dyDescent="0.25">
      <c r="A8" s="3">
        <v>5</v>
      </c>
      <c r="B8" s="3"/>
      <c r="C8" s="3" t="s">
        <v>15</v>
      </c>
      <c r="D8" s="3" t="s">
        <v>21</v>
      </c>
      <c r="E8" s="3"/>
      <c r="F8" s="3"/>
      <c r="G8" s="3"/>
      <c r="H8" s="3" t="s">
        <v>17</v>
      </c>
      <c r="I8" s="3"/>
      <c r="J8" s="8">
        <v>1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ht="90" x14ac:dyDescent="0.25">
      <c r="A9" s="3">
        <v>6</v>
      </c>
      <c r="B9" s="3"/>
      <c r="C9" s="3" t="s">
        <v>15</v>
      </c>
      <c r="D9" s="3" t="s">
        <v>22</v>
      </c>
      <c r="E9" s="3"/>
      <c r="F9" s="3"/>
      <c r="G9" s="3"/>
      <c r="H9" s="3" t="s">
        <v>17</v>
      </c>
      <c r="I9" s="3"/>
      <c r="J9" s="8">
        <v>50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ht="75" x14ac:dyDescent="0.25">
      <c r="A10" s="3">
        <v>7</v>
      </c>
      <c r="B10" s="3"/>
      <c r="C10" s="3" t="s">
        <v>15</v>
      </c>
      <c r="D10" s="3" t="s">
        <v>23</v>
      </c>
      <c r="E10" s="3"/>
      <c r="F10" s="3"/>
      <c r="G10" s="3"/>
      <c r="H10" s="3" t="s">
        <v>17</v>
      </c>
      <c r="I10" s="3"/>
      <c r="J10" s="8">
        <v>10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x14ac:dyDescent="0.25">
      <c r="A11" s="3">
        <v>8</v>
      </c>
      <c r="B11" s="3"/>
      <c r="C11" s="3" t="s">
        <v>15</v>
      </c>
      <c r="D11" s="3" t="s">
        <v>24</v>
      </c>
      <c r="E11" s="3"/>
      <c r="F11" s="3"/>
      <c r="G11" s="3"/>
      <c r="H11" s="3" t="s">
        <v>17</v>
      </c>
      <c r="I11" s="3"/>
      <c r="J11" s="8">
        <v>10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x14ac:dyDescent="0.25">
      <c r="A12" s="3">
        <v>9</v>
      </c>
      <c r="B12" s="3"/>
      <c r="C12" s="3" t="s">
        <v>15</v>
      </c>
      <c r="D12" s="3" t="s">
        <v>25</v>
      </c>
      <c r="E12" s="3"/>
      <c r="F12" s="3"/>
      <c r="G12" s="3"/>
      <c r="H12" s="3" t="s">
        <v>17</v>
      </c>
      <c r="I12" s="3"/>
      <c r="J12" s="8">
        <v>1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x14ac:dyDescent="0.25">
      <c r="A13" s="3">
        <v>10</v>
      </c>
      <c r="B13" s="3"/>
      <c r="C13" s="3" t="s">
        <v>15</v>
      </c>
      <c r="D13" s="3" t="s">
        <v>26</v>
      </c>
      <c r="E13" s="3"/>
      <c r="F13" s="3"/>
      <c r="G13" s="3"/>
      <c r="H13" s="3" t="s">
        <v>17</v>
      </c>
      <c r="I13" s="3"/>
      <c r="J13" s="8">
        <v>1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x14ac:dyDescent="0.25">
      <c r="A14" s="3">
        <v>11</v>
      </c>
      <c r="B14" s="3"/>
      <c r="C14" s="3" t="s">
        <v>15</v>
      </c>
      <c r="D14" s="3" t="s">
        <v>27</v>
      </c>
      <c r="E14" s="3"/>
      <c r="F14" s="3"/>
      <c r="G14" s="3"/>
      <c r="H14" s="3" t="s">
        <v>17</v>
      </c>
      <c r="I14" s="3"/>
      <c r="J14" s="8">
        <v>50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ht="30" x14ac:dyDescent="0.25">
      <c r="A15" s="3">
        <v>12</v>
      </c>
      <c r="B15" s="3"/>
      <c r="C15" s="3" t="s">
        <v>15</v>
      </c>
      <c r="D15" s="3" t="s">
        <v>28</v>
      </c>
      <c r="E15" s="3"/>
      <c r="F15" s="3"/>
      <c r="G15" s="3"/>
      <c r="H15" s="3" t="s">
        <v>17</v>
      </c>
      <c r="I15" s="3"/>
      <c r="J15" s="8">
        <v>5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ht="30" x14ac:dyDescent="0.25">
      <c r="A16" s="3">
        <v>13</v>
      </c>
      <c r="B16" s="3"/>
      <c r="C16" s="3" t="s">
        <v>15</v>
      </c>
      <c r="D16" s="3" t="s">
        <v>29</v>
      </c>
      <c r="E16" s="3"/>
      <c r="F16" s="3"/>
      <c r="G16" s="3"/>
      <c r="H16" s="3" t="s">
        <v>96</v>
      </c>
      <c r="I16" s="3"/>
      <c r="J16" s="8">
        <v>5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6" s="6" customFormat="1" ht="45" x14ac:dyDescent="0.25">
      <c r="A17" s="3">
        <v>14</v>
      </c>
      <c r="B17" s="3"/>
      <c r="C17" s="3" t="s">
        <v>15</v>
      </c>
      <c r="D17" s="3" t="s">
        <v>30</v>
      </c>
      <c r="E17" s="3"/>
      <c r="F17" s="3"/>
      <c r="G17" s="3"/>
      <c r="H17" s="3" t="s">
        <v>96</v>
      </c>
      <c r="I17" s="3"/>
      <c r="J17" s="8">
        <v>5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6" s="6" customFormat="1" ht="30" x14ac:dyDescent="0.25">
      <c r="A18" s="3">
        <v>15</v>
      </c>
      <c r="B18" s="3"/>
      <c r="C18" s="3" t="s">
        <v>15</v>
      </c>
      <c r="D18" s="3" t="s">
        <v>31</v>
      </c>
      <c r="E18" s="3"/>
      <c r="F18" s="3"/>
      <c r="G18" s="3"/>
      <c r="H18" s="3" t="s">
        <v>17</v>
      </c>
      <c r="I18" s="3"/>
      <c r="J18" s="8">
        <v>50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6" s="6" customFormat="1" x14ac:dyDescent="0.25">
      <c r="A19" s="3">
        <v>16</v>
      </c>
      <c r="B19" s="3"/>
      <c r="C19" s="3" t="s">
        <v>15</v>
      </c>
      <c r="D19" s="3" t="s">
        <v>32</v>
      </c>
      <c r="E19" s="3"/>
      <c r="F19" s="3"/>
      <c r="G19" s="3"/>
      <c r="H19" s="3" t="s">
        <v>17</v>
      </c>
      <c r="I19" s="3"/>
      <c r="J19" s="8">
        <v>1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6" x14ac:dyDescent="0.25">
      <c r="I20" t="s">
        <v>33</v>
      </c>
      <c r="J20" s="2"/>
      <c r="K20" s="2"/>
      <c r="L20" s="2"/>
      <c r="M20" s="2">
        <f>SUM(M4:M19)</f>
        <v>0</v>
      </c>
      <c r="N20" s="2"/>
      <c r="O20" s="2">
        <f>SUM(O4:O19)</f>
        <v>0</v>
      </c>
      <c r="P20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5"/>
  <sheetViews>
    <sheetView workbookViewId="0">
      <selection activeCell="F2" sqref="F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101</v>
      </c>
    </row>
    <row r="2" spans="1:16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05" x14ac:dyDescent="0.25">
      <c r="A4" s="3">
        <v>17</v>
      </c>
      <c r="B4" s="3"/>
      <c r="C4" s="3" t="s">
        <v>15</v>
      </c>
      <c r="D4" s="3" t="s">
        <v>34</v>
      </c>
      <c r="E4" s="3"/>
      <c r="F4" s="3"/>
      <c r="G4" s="3"/>
      <c r="H4" s="3" t="s">
        <v>17</v>
      </c>
      <c r="I4" s="3"/>
      <c r="J4" s="8">
        <v>1</v>
      </c>
      <c r="K4" s="8"/>
      <c r="L4" s="8">
        <f t="shared" ref="L4:L14" si="0">K4*((100+N4)/100)</f>
        <v>0</v>
      </c>
      <c r="M4" s="8">
        <f t="shared" ref="M4:M14" si="1">J4*K4</f>
        <v>0</v>
      </c>
      <c r="N4" s="8"/>
      <c r="O4" s="8">
        <f t="shared" ref="O4:O14" si="2">J4*L4</f>
        <v>0</v>
      </c>
    </row>
    <row r="5" spans="1:16" s="6" customFormat="1" ht="90" x14ac:dyDescent="0.25">
      <c r="A5" s="3">
        <v>18</v>
      </c>
      <c r="B5" s="3"/>
      <c r="C5" s="3" t="s">
        <v>15</v>
      </c>
      <c r="D5" s="3" t="s">
        <v>35</v>
      </c>
      <c r="E5" s="3"/>
      <c r="F5" s="3"/>
      <c r="G5" s="3"/>
      <c r="H5" s="3" t="s">
        <v>17</v>
      </c>
      <c r="I5" s="3"/>
      <c r="J5" s="8">
        <v>1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x14ac:dyDescent="0.25">
      <c r="A6" s="3">
        <v>19</v>
      </c>
      <c r="B6" s="3"/>
      <c r="C6" s="3" t="s">
        <v>15</v>
      </c>
      <c r="D6" s="3" t="s">
        <v>36</v>
      </c>
      <c r="E6" s="3"/>
      <c r="F6" s="3"/>
      <c r="G6" s="3"/>
      <c r="H6" s="3" t="s">
        <v>17</v>
      </c>
      <c r="I6" s="3"/>
      <c r="J6" s="8">
        <v>2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x14ac:dyDescent="0.25">
      <c r="A7" s="3">
        <v>20</v>
      </c>
      <c r="B7" s="3"/>
      <c r="C7" s="3" t="s">
        <v>15</v>
      </c>
      <c r="D7" s="3" t="s">
        <v>37</v>
      </c>
      <c r="E7" s="3"/>
      <c r="F7" s="3"/>
      <c r="G7" s="3"/>
      <c r="H7" s="3" t="s">
        <v>17</v>
      </c>
      <c r="I7" s="3"/>
      <c r="J7" s="8">
        <v>2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x14ac:dyDescent="0.25">
      <c r="A8" s="3">
        <v>21</v>
      </c>
      <c r="B8" s="3"/>
      <c r="C8" s="3" t="s">
        <v>15</v>
      </c>
      <c r="D8" s="3" t="s">
        <v>24</v>
      </c>
      <c r="E8" s="3"/>
      <c r="F8" s="3"/>
      <c r="G8" s="3"/>
      <c r="H8" s="3" t="s">
        <v>17</v>
      </c>
      <c r="I8" s="3"/>
      <c r="J8" s="8">
        <v>2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x14ac:dyDescent="0.25">
      <c r="A9" s="3">
        <v>22</v>
      </c>
      <c r="B9" s="3"/>
      <c r="C9" s="3" t="s">
        <v>15</v>
      </c>
      <c r="D9" s="3" t="s">
        <v>38</v>
      </c>
      <c r="E9" s="3"/>
      <c r="F9" s="3"/>
      <c r="G9" s="3"/>
      <c r="H9" s="3" t="s">
        <v>17</v>
      </c>
      <c r="I9" s="3"/>
      <c r="J9" s="8">
        <v>4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x14ac:dyDescent="0.25">
      <c r="A10" s="3">
        <v>23</v>
      </c>
      <c r="B10" s="3"/>
      <c r="C10" s="3" t="s">
        <v>15</v>
      </c>
      <c r="D10" s="3" t="s">
        <v>39</v>
      </c>
      <c r="E10" s="3"/>
      <c r="F10" s="3"/>
      <c r="G10" s="3"/>
      <c r="H10" s="3" t="s">
        <v>17</v>
      </c>
      <c r="I10" s="3"/>
      <c r="J10" s="8">
        <v>4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x14ac:dyDescent="0.25">
      <c r="A11" s="3">
        <v>24</v>
      </c>
      <c r="B11" s="3"/>
      <c r="C11" s="3" t="s">
        <v>15</v>
      </c>
      <c r="D11" s="3" t="s">
        <v>40</v>
      </c>
      <c r="E11" s="3"/>
      <c r="F11" s="3"/>
      <c r="G11" s="3"/>
      <c r="H11" s="3" t="s">
        <v>17</v>
      </c>
      <c r="I11" s="3"/>
      <c r="J11" s="8">
        <v>4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s="6" customFormat="1" x14ac:dyDescent="0.25">
      <c r="A12" s="3">
        <v>25</v>
      </c>
      <c r="B12" s="3"/>
      <c r="C12" s="3" t="s">
        <v>15</v>
      </c>
      <c r="D12" s="3" t="s">
        <v>41</v>
      </c>
      <c r="E12" s="3"/>
      <c r="F12" s="3"/>
      <c r="G12" s="3"/>
      <c r="H12" s="3" t="s">
        <v>17</v>
      </c>
      <c r="I12" s="3"/>
      <c r="J12" s="8">
        <v>2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6" s="6" customFormat="1" x14ac:dyDescent="0.25">
      <c r="A13" s="3">
        <v>26</v>
      </c>
      <c r="B13" s="3"/>
      <c r="C13" s="3" t="s">
        <v>15</v>
      </c>
      <c r="D13" s="3" t="s">
        <v>42</v>
      </c>
      <c r="E13" s="3"/>
      <c r="F13" s="3"/>
      <c r="G13" s="3"/>
      <c r="H13" s="3" t="s">
        <v>17</v>
      </c>
      <c r="I13" s="3"/>
      <c r="J13" s="8">
        <v>4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6" s="6" customFormat="1" x14ac:dyDescent="0.25">
      <c r="A14" s="3">
        <v>27</v>
      </c>
      <c r="B14" s="3"/>
      <c r="C14" s="3" t="s">
        <v>15</v>
      </c>
      <c r="D14" s="3" t="s">
        <v>43</v>
      </c>
      <c r="E14" s="3"/>
      <c r="F14" s="3"/>
      <c r="G14" s="3"/>
      <c r="H14" s="3" t="s">
        <v>17</v>
      </c>
      <c r="I14" s="3"/>
      <c r="J14" s="8">
        <v>2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6" s="6" customFormat="1" x14ac:dyDescent="0.25">
      <c r="I15" s="6" t="s">
        <v>33</v>
      </c>
      <c r="J15" s="8"/>
      <c r="K15" s="8"/>
      <c r="L15" s="8"/>
      <c r="M15" s="8">
        <f>SUM(M4:M14)</f>
        <v>0</v>
      </c>
      <c r="N15" s="8"/>
      <c r="O15" s="8">
        <f>SUM(O4:O14)</f>
        <v>0</v>
      </c>
      <c r="P1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7"/>
  <sheetViews>
    <sheetView workbookViewId="0">
      <selection activeCell="F4" sqref="F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102</v>
      </c>
    </row>
    <row r="2" spans="1:15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ht="210" x14ac:dyDescent="0.25">
      <c r="A4" s="3">
        <v>28</v>
      </c>
      <c r="B4" s="3"/>
      <c r="C4" s="3" t="s">
        <v>15</v>
      </c>
      <c r="D4" s="3" t="s">
        <v>44</v>
      </c>
      <c r="E4" s="3"/>
      <c r="F4" s="3"/>
      <c r="G4" s="3"/>
      <c r="H4" s="3" t="s">
        <v>17</v>
      </c>
      <c r="I4" s="3"/>
      <c r="J4" s="8">
        <v>40</v>
      </c>
      <c r="K4" s="8"/>
      <c r="L4" s="8">
        <f t="shared" ref="L4:L36" si="0">K4*((100+N4)/100)</f>
        <v>0</v>
      </c>
      <c r="M4" s="8">
        <f t="shared" ref="M4:M36" si="1">J4*K4</f>
        <v>0</v>
      </c>
      <c r="N4" s="8"/>
      <c r="O4" s="8">
        <f t="shared" ref="O4:O36" si="2">J4*L4</f>
        <v>0</v>
      </c>
    </row>
    <row r="5" spans="1:15" s="6" customFormat="1" ht="150" x14ac:dyDescent="0.25">
      <c r="A5" s="3">
        <v>29</v>
      </c>
      <c r="B5" s="3"/>
      <c r="C5" s="3" t="s">
        <v>15</v>
      </c>
      <c r="D5" s="3" t="s">
        <v>45</v>
      </c>
      <c r="E5" s="3"/>
      <c r="F5" s="3"/>
      <c r="G5" s="3"/>
      <c r="H5" s="3" t="s">
        <v>17</v>
      </c>
      <c r="I5" s="3"/>
      <c r="J5" s="8">
        <v>20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ht="315" x14ac:dyDescent="0.25">
      <c r="A6" s="3">
        <v>30</v>
      </c>
      <c r="B6" s="3"/>
      <c r="C6" s="3" t="s">
        <v>15</v>
      </c>
      <c r="D6" s="3" t="s">
        <v>46</v>
      </c>
      <c r="E6" s="3"/>
      <c r="F6" s="3"/>
      <c r="G6" s="3"/>
      <c r="H6" s="3" t="s">
        <v>17</v>
      </c>
      <c r="I6" s="3"/>
      <c r="J6" s="8">
        <v>10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ht="315" x14ac:dyDescent="0.25">
      <c r="A7" s="3">
        <v>31</v>
      </c>
      <c r="B7" s="3"/>
      <c r="C7" s="3" t="s">
        <v>15</v>
      </c>
      <c r="D7" s="3" t="s">
        <v>47</v>
      </c>
      <c r="E7" s="3"/>
      <c r="F7" s="3"/>
      <c r="G7" s="3"/>
      <c r="H7" s="3" t="s">
        <v>17</v>
      </c>
      <c r="I7" s="3"/>
      <c r="J7" s="8">
        <v>10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ht="60" x14ac:dyDescent="0.25">
      <c r="A8" s="3">
        <v>32</v>
      </c>
      <c r="B8" s="3"/>
      <c r="C8" s="3" t="s">
        <v>15</v>
      </c>
      <c r="D8" s="3" t="s">
        <v>48</v>
      </c>
      <c r="E8" s="3"/>
      <c r="F8" s="3"/>
      <c r="G8" s="3"/>
      <c r="H8" s="3" t="s">
        <v>17</v>
      </c>
      <c r="I8" s="3"/>
      <c r="J8" s="8">
        <v>30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ht="45" x14ac:dyDescent="0.25">
      <c r="A9" s="3">
        <v>33</v>
      </c>
      <c r="B9" s="3"/>
      <c r="C9" s="3" t="s">
        <v>15</v>
      </c>
      <c r="D9" s="3" t="s">
        <v>49</v>
      </c>
      <c r="E9" s="3"/>
      <c r="F9" s="3"/>
      <c r="G9" s="3"/>
      <c r="H9" s="3" t="s">
        <v>17</v>
      </c>
      <c r="I9" s="3"/>
      <c r="J9" s="8">
        <v>10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ht="30" x14ac:dyDescent="0.25">
      <c r="A10" s="3">
        <v>34</v>
      </c>
      <c r="B10" s="3"/>
      <c r="C10" s="3" t="s">
        <v>15</v>
      </c>
      <c r="D10" s="3" t="s">
        <v>50</v>
      </c>
      <c r="E10" s="3"/>
      <c r="F10" s="3"/>
      <c r="G10" s="3"/>
      <c r="H10" s="3" t="s">
        <v>17</v>
      </c>
      <c r="I10" s="3"/>
      <c r="J10" s="8">
        <v>30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ht="45" x14ac:dyDescent="0.25">
      <c r="A11" s="3">
        <v>35</v>
      </c>
      <c r="B11" s="3"/>
      <c r="C11" s="3" t="s">
        <v>15</v>
      </c>
      <c r="D11" s="3" t="s">
        <v>51</v>
      </c>
      <c r="E11" s="3"/>
      <c r="F11" s="3"/>
      <c r="G11" s="3"/>
      <c r="H11" s="3" t="s">
        <v>17</v>
      </c>
      <c r="I11" s="3"/>
      <c r="J11" s="8">
        <v>5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ht="30" x14ac:dyDescent="0.25">
      <c r="A12" s="3">
        <v>36</v>
      </c>
      <c r="B12" s="3"/>
      <c r="C12" s="3" t="s">
        <v>15</v>
      </c>
      <c r="D12" s="3" t="s">
        <v>52</v>
      </c>
      <c r="E12" s="3"/>
      <c r="F12" s="3"/>
      <c r="G12" s="3"/>
      <c r="H12" s="3" t="s">
        <v>17</v>
      </c>
      <c r="I12" s="3"/>
      <c r="J12" s="8">
        <v>5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ht="105" x14ac:dyDescent="0.25">
      <c r="A13" s="3">
        <v>37</v>
      </c>
      <c r="B13" s="3"/>
      <c r="C13" s="3" t="s">
        <v>15</v>
      </c>
      <c r="D13" s="3" t="s">
        <v>53</v>
      </c>
      <c r="E13" s="3"/>
      <c r="F13" s="3"/>
      <c r="G13" s="3"/>
      <c r="H13" s="3" t="s">
        <v>17</v>
      </c>
      <c r="I13" s="3"/>
      <c r="J13" s="8">
        <v>10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ht="30" x14ac:dyDescent="0.25">
      <c r="A14" s="3">
        <v>38</v>
      </c>
      <c r="B14" s="3"/>
      <c r="C14" s="3" t="s">
        <v>15</v>
      </c>
      <c r="D14" s="3" t="s">
        <v>54</v>
      </c>
      <c r="E14" s="3"/>
      <c r="F14" s="3"/>
      <c r="G14" s="3"/>
      <c r="H14" s="3" t="s">
        <v>17</v>
      </c>
      <c r="I14" s="3"/>
      <c r="J14" s="8">
        <v>30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ht="60" x14ac:dyDescent="0.25">
      <c r="A15" s="3">
        <v>39</v>
      </c>
      <c r="B15" s="3"/>
      <c r="C15" s="3" t="s">
        <v>15</v>
      </c>
      <c r="D15" s="3" t="s">
        <v>55</v>
      </c>
      <c r="E15" s="3"/>
      <c r="F15" s="3"/>
      <c r="G15" s="3"/>
      <c r="H15" s="3" t="s">
        <v>17</v>
      </c>
      <c r="I15" s="3"/>
      <c r="J15" s="8">
        <v>10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ht="255" x14ac:dyDescent="0.25">
      <c r="A16" s="3">
        <v>40</v>
      </c>
      <c r="B16" s="3"/>
      <c r="C16" s="3" t="s">
        <v>15</v>
      </c>
      <c r="D16" s="3" t="s">
        <v>56</v>
      </c>
      <c r="E16" s="3"/>
      <c r="F16" s="3"/>
      <c r="G16" s="3"/>
      <c r="H16" s="3" t="s">
        <v>17</v>
      </c>
      <c r="I16" s="3"/>
      <c r="J16" s="8">
        <v>1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5" s="6" customFormat="1" ht="180" x14ac:dyDescent="0.25">
      <c r="A17" s="3">
        <v>41</v>
      </c>
      <c r="B17" s="3"/>
      <c r="C17" s="3" t="s">
        <v>15</v>
      </c>
      <c r="D17" s="3" t="s">
        <v>57</v>
      </c>
      <c r="E17" s="3"/>
      <c r="F17" s="3"/>
      <c r="G17" s="3"/>
      <c r="H17" s="3" t="s">
        <v>17</v>
      </c>
      <c r="I17" s="3"/>
      <c r="J17" s="8">
        <v>1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5" s="6" customFormat="1" x14ac:dyDescent="0.25">
      <c r="A18" s="3">
        <v>42</v>
      </c>
      <c r="B18" s="3"/>
      <c r="C18" s="3" t="s">
        <v>15</v>
      </c>
      <c r="D18" s="3" t="s">
        <v>58</v>
      </c>
      <c r="E18" s="3"/>
      <c r="F18" s="3"/>
      <c r="G18" s="3"/>
      <c r="H18" s="3" t="s">
        <v>17</v>
      </c>
      <c r="I18" s="3"/>
      <c r="J18" s="8">
        <v>1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5" s="6" customFormat="1" x14ac:dyDescent="0.25">
      <c r="A19" s="3">
        <v>43</v>
      </c>
      <c r="B19" s="3"/>
      <c r="C19" s="3" t="s">
        <v>15</v>
      </c>
      <c r="D19" s="3" t="s">
        <v>59</v>
      </c>
      <c r="E19" s="3"/>
      <c r="F19" s="3"/>
      <c r="G19" s="3"/>
      <c r="H19" s="3" t="s">
        <v>17</v>
      </c>
      <c r="I19" s="3"/>
      <c r="J19" s="8">
        <v>1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5" s="6" customFormat="1" x14ac:dyDescent="0.25">
      <c r="A20" s="3">
        <v>44</v>
      </c>
      <c r="B20" s="3"/>
      <c r="C20" s="3" t="s">
        <v>15</v>
      </c>
      <c r="D20" s="3" t="s">
        <v>60</v>
      </c>
      <c r="E20" s="3"/>
      <c r="F20" s="3"/>
      <c r="G20" s="3"/>
      <c r="H20" s="3" t="s">
        <v>17</v>
      </c>
      <c r="I20" s="3"/>
      <c r="J20" s="8">
        <v>10</v>
      </c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5" s="6" customFormat="1" ht="120" x14ac:dyDescent="0.25">
      <c r="A21" s="3">
        <v>45</v>
      </c>
      <c r="B21" s="3"/>
      <c r="C21" s="3" t="s">
        <v>15</v>
      </c>
      <c r="D21" s="3" t="s">
        <v>61</v>
      </c>
      <c r="E21" s="3"/>
      <c r="F21" s="3"/>
      <c r="G21" s="3"/>
      <c r="H21" s="3" t="s">
        <v>17</v>
      </c>
      <c r="I21" s="3"/>
      <c r="J21" s="8">
        <v>10</v>
      </c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5" s="6" customFormat="1" x14ac:dyDescent="0.25">
      <c r="A22" s="3">
        <v>46</v>
      </c>
      <c r="B22" s="3"/>
      <c r="C22" s="3" t="s">
        <v>15</v>
      </c>
      <c r="D22" s="3" t="s">
        <v>62</v>
      </c>
      <c r="E22" s="3"/>
      <c r="F22" s="3"/>
      <c r="G22" s="3"/>
      <c r="H22" s="3" t="s">
        <v>17</v>
      </c>
      <c r="I22" s="3"/>
      <c r="J22" s="8">
        <v>10</v>
      </c>
      <c r="K22" s="8"/>
      <c r="L22" s="8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5" s="6" customFormat="1" ht="30" x14ac:dyDescent="0.25">
      <c r="A23" s="3">
        <v>47</v>
      </c>
      <c r="B23" s="3"/>
      <c r="C23" s="3" t="s">
        <v>15</v>
      </c>
      <c r="D23" s="3" t="s">
        <v>63</v>
      </c>
      <c r="E23" s="3"/>
      <c r="F23" s="3"/>
      <c r="G23" s="3"/>
      <c r="H23" s="3" t="s">
        <v>17</v>
      </c>
      <c r="I23" s="3"/>
      <c r="J23" s="8">
        <v>1</v>
      </c>
      <c r="K23" s="8"/>
      <c r="L23" s="8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5" s="6" customFormat="1" ht="30" x14ac:dyDescent="0.25">
      <c r="A24" s="3">
        <v>48</v>
      </c>
      <c r="B24" s="3"/>
      <c r="C24" s="3" t="s">
        <v>15</v>
      </c>
      <c r="D24" s="3" t="s">
        <v>64</v>
      </c>
      <c r="E24" s="3"/>
      <c r="F24" s="3"/>
      <c r="G24" s="3"/>
      <c r="H24" s="3" t="s">
        <v>17</v>
      </c>
      <c r="I24" s="3"/>
      <c r="J24" s="8">
        <v>1</v>
      </c>
      <c r="K24" s="8"/>
      <c r="L24" s="8">
        <f t="shared" si="0"/>
        <v>0</v>
      </c>
      <c r="M24" s="8">
        <f t="shared" si="1"/>
        <v>0</v>
      </c>
      <c r="N24" s="8"/>
      <c r="O24" s="8">
        <f t="shared" si="2"/>
        <v>0</v>
      </c>
    </row>
    <row r="25" spans="1:15" s="6" customFormat="1" ht="210" x14ac:dyDescent="0.25">
      <c r="A25" s="3">
        <v>49</v>
      </c>
      <c r="B25" s="3"/>
      <c r="C25" s="3" t="s">
        <v>15</v>
      </c>
      <c r="D25" s="3" t="s">
        <v>65</v>
      </c>
      <c r="E25" s="3"/>
      <c r="F25" s="3"/>
      <c r="G25" s="3"/>
      <c r="H25" s="3" t="s">
        <v>17</v>
      </c>
      <c r="I25" s="3"/>
      <c r="J25" s="8">
        <v>1</v>
      </c>
      <c r="K25" s="8"/>
      <c r="L25" s="8">
        <f t="shared" si="0"/>
        <v>0</v>
      </c>
      <c r="M25" s="8">
        <f t="shared" si="1"/>
        <v>0</v>
      </c>
      <c r="N25" s="8"/>
      <c r="O25" s="8">
        <f t="shared" si="2"/>
        <v>0</v>
      </c>
    </row>
    <row r="26" spans="1:15" s="6" customFormat="1" ht="75" x14ac:dyDescent="0.25">
      <c r="A26" s="3">
        <v>50</v>
      </c>
      <c r="B26" s="3"/>
      <c r="C26" s="3" t="s">
        <v>15</v>
      </c>
      <c r="D26" s="3" t="s">
        <v>66</v>
      </c>
      <c r="E26" s="3"/>
      <c r="F26" s="3"/>
      <c r="G26" s="3"/>
      <c r="H26" s="3" t="s">
        <v>17</v>
      </c>
      <c r="I26" s="3"/>
      <c r="J26" s="8">
        <v>1</v>
      </c>
      <c r="K26" s="8"/>
      <c r="L26" s="8">
        <f t="shared" si="0"/>
        <v>0</v>
      </c>
      <c r="M26" s="8">
        <f t="shared" si="1"/>
        <v>0</v>
      </c>
      <c r="N26" s="8"/>
      <c r="O26" s="8">
        <f t="shared" si="2"/>
        <v>0</v>
      </c>
    </row>
    <row r="27" spans="1:15" s="6" customFormat="1" ht="105" x14ac:dyDescent="0.25">
      <c r="A27" s="3">
        <v>51</v>
      </c>
      <c r="B27" s="3"/>
      <c r="C27" s="3" t="s">
        <v>15</v>
      </c>
      <c r="D27" s="3" t="s">
        <v>67</v>
      </c>
      <c r="E27" s="3"/>
      <c r="F27" s="3"/>
      <c r="G27" s="3"/>
      <c r="H27" s="3" t="s">
        <v>17</v>
      </c>
      <c r="I27" s="3"/>
      <c r="J27" s="8">
        <v>4</v>
      </c>
      <c r="K27" s="8"/>
      <c r="L27" s="8">
        <f t="shared" si="0"/>
        <v>0</v>
      </c>
      <c r="M27" s="8">
        <f t="shared" si="1"/>
        <v>0</v>
      </c>
      <c r="N27" s="8"/>
      <c r="O27" s="8">
        <f t="shared" si="2"/>
        <v>0</v>
      </c>
    </row>
    <row r="28" spans="1:15" s="6" customFormat="1" ht="60" x14ac:dyDescent="0.25">
      <c r="A28" s="3">
        <v>52</v>
      </c>
      <c r="B28" s="3"/>
      <c r="C28" s="3" t="s">
        <v>15</v>
      </c>
      <c r="D28" s="3" t="s">
        <v>68</v>
      </c>
      <c r="E28" s="3"/>
      <c r="F28" s="3"/>
      <c r="G28" s="3"/>
      <c r="H28" s="3" t="s">
        <v>17</v>
      </c>
      <c r="I28" s="3"/>
      <c r="J28" s="8">
        <v>4</v>
      </c>
      <c r="K28" s="8"/>
      <c r="L28" s="8">
        <f t="shared" si="0"/>
        <v>0</v>
      </c>
      <c r="M28" s="8">
        <f t="shared" si="1"/>
        <v>0</v>
      </c>
      <c r="N28" s="8"/>
      <c r="O28" s="8">
        <f t="shared" si="2"/>
        <v>0</v>
      </c>
    </row>
    <row r="29" spans="1:15" s="6" customFormat="1" ht="60" x14ac:dyDescent="0.25">
      <c r="A29" s="3">
        <v>53</v>
      </c>
      <c r="B29" s="3"/>
      <c r="C29" s="3" t="s">
        <v>15</v>
      </c>
      <c r="D29" s="3" t="s">
        <v>69</v>
      </c>
      <c r="E29" s="3"/>
      <c r="F29" s="3"/>
      <c r="G29" s="3"/>
      <c r="H29" s="3" t="s">
        <v>17</v>
      </c>
      <c r="I29" s="3"/>
      <c r="J29" s="8">
        <v>10</v>
      </c>
      <c r="K29" s="8"/>
      <c r="L29" s="8">
        <f t="shared" si="0"/>
        <v>0</v>
      </c>
      <c r="M29" s="8">
        <f t="shared" si="1"/>
        <v>0</v>
      </c>
      <c r="N29" s="8"/>
      <c r="O29" s="8">
        <f t="shared" si="2"/>
        <v>0</v>
      </c>
    </row>
    <row r="30" spans="1:15" s="6" customFormat="1" ht="60" x14ac:dyDescent="0.25">
      <c r="A30" s="3">
        <v>54</v>
      </c>
      <c r="B30" s="3"/>
      <c r="C30" s="3" t="s">
        <v>15</v>
      </c>
      <c r="D30" s="3" t="s">
        <v>70</v>
      </c>
      <c r="E30" s="3"/>
      <c r="F30" s="3"/>
      <c r="G30" s="3"/>
      <c r="H30" s="3" t="s">
        <v>17</v>
      </c>
      <c r="I30" s="3"/>
      <c r="J30" s="8">
        <v>10</v>
      </c>
      <c r="K30" s="8"/>
      <c r="L30" s="8">
        <f t="shared" si="0"/>
        <v>0</v>
      </c>
      <c r="M30" s="8">
        <f t="shared" si="1"/>
        <v>0</v>
      </c>
      <c r="N30" s="8"/>
      <c r="O30" s="8">
        <f t="shared" si="2"/>
        <v>0</v>
      </c>
    </row>
    <row r="31" spans="1:15" s="6" customFormat="1" ht="30" x14ac:dyDescent="0.25">
      <c r="A31" s="3">
        <v>55</v>
      </c>
      <c r="B31" s="3"/>
      <c r="C31" s="3" t="s">
        <v>15</v>
      </c>
      <c r="D31" s="3" t="s">
        <v>71</v>
      </c>
      <c r="E31" s="3"/>
      <c r="F31" s="3"/>
      <c r="G31" s="3"/>
      <c r="H31" s="3" t="s">
        <v>17</v>
      </c>
      <c r="I31" s="3"/>
      <c r="J31" s="8">
        <v>10</v>
      </c>
      <c r="K31" s="8"/>
      <c r="L31" s="8">
        <f t="shared" si="0"/>
        <v>0</v>
      </c>
      <c r="M31" s="8">
        <f t="shared" si="1"/>
        <v>0</v>
      </c>
      <c r="N31" s="8"/>
      <c r="O31" s="8">
        <f t="shared" si="2"/>
        <v>0</v>
      </c>
    </row>
    <row r="32" spans="1:15" s="6" customFormat="1" ht="30" x14ac:dyDescent="0.25">
      <c r="A32" s="3">
        <v>56</v>
      </c>
      <c r="B32" s="3"/>
      <c r="C32" s="3" t="s">
        <v>15</v>
      </c>
      <c r="D32" s="3" t="s">
        <v>72</v>
      </c>
      <c r="E32" s="3"/>
      <c r="F32" s="3"/>
      <c r="G32" s="3"/>
      <c r="H32" s="3" t="s">
        <v>17</v>
      </c>
      <c r="I32" s="3"/>
      <c r="J32" s="8">
        <v>10</v>
      </c>
      <c r="K32" s="8"/>
      <c r="L32" s="8">
        <f t="shared" si="0"/>
        <v>0</v>
      </c>
      <c r="M32" s="8">
        <f t="shared" si="1"/>
        <v>0</v>
      </c>
      <c r="N32" s="8"/>
      <c r="O32" s="8">
        <f t="shared" si="2"/>
        <v>0</v>
      </c>
    </row>
    <row r="33" spans="1:16" s="6" customFormat="1" ht="30" x14ac:dyDescent="0.25">
      <c r="A33" s="3">
        <v>57</v>
      </c>
      <c r="B33" s="3"/>
      <c r="C33" s="3" t="s">
        <v>15</v>
      </c>
      <c r="D33" s="3" t="s">
        <v>73</v>
      </c>
      <c r="E33" s="3"/>
      <c r="F33" s="3"/>
      <c r="G33" s="3"/>
      <c r="H33" s="3" t="s">
        <v>17</v>
      </c>
      <c r="I33" s="3"/>
      <c r="J33" s="8">
        <v>50</v>
      </c>
      <c r="K33" s="8"/>
      <c r="L33" s="8">
        <f t="shared" si="0"/>
        <v>0</v>
      </c>
      <c r="M33" s="8">
        <f t="shared" si="1"/>
        <v>0</v>
      </c>
      <c r="N33" s="8"/>
      <c r="O33" s="8">
        <f t="shared" si="2"/>
        <v>0</v>
      </c>
    </row>
    <row r="34" spans="1:16" s="6" customFormat="1" ht="135" x14ac:dyDescent="0.25">
      <c r="A34" s="3">
        <v>58</v>
      </c>
      <c r="B34" s="3"/>
      <c r="C34" s="3" t="s">
        <v>15</v>
      </c>
      <c r="D34" s="3" t="s">
        <v>74</v>
      </c>
      <c r="E34" s="3"/>
      <c r="F34" s="3"/>
      <c r="G34" s="3"/>
      <c r="H34" s="3" t="s">
        <v>17</v>
      </c>
      <c r="I34" s="3"/>
      <c r="J34" s="8">
        <v>50</v>
      </c>
      <c r="K34" s="8"/>
      <c r="L34" s="8">
        <f t="shared" si="0"/>
        <v>0</v>
      </c>
      <c r="M34" s="8">
        <f t="shared" si="1"/>
        <v>0</v>
      </c>
      <c r="N34" s="8"/>
      <c r="O34" s="8">
        <f t="shared" si="2"/>
        <v>0</v>
      </c>
    </row>
    <row r="35" spans="1:16" s="6" customFormat="1" ht="30" x14ac:dyDescent="0.25">
      <c r="A35" s="3">
        <v>59</v>
      </c>
      <c r="B35" s="3"/>
      <c r="C35" s="3" t="s">
        <v>15</v>
      </c>
      <c r="D35" s="3" t="s">
        <v>75</v>
      </c>
      <c r="E35" s="3"/>
      <c r="F35" s="3"/>
      <c r="G35" s="3"/>
      <c r="H35" s="3" t="s">
        <v>17</v>
      </c>
      <c r="I35" s="3"/>
      <c r="J35" s="8">
        <v>10</v>
      </c>
      <c r="K35" s="8"/>
      <c r="L35" s="8">
        <f t="shared" si="0"/>
        <v>0</v>
      </c>
      <c r="M35" s="8">
        <f t="shared" si="1"/>
        <v>0</v>
      </c>
      <c r="N35" s="8"/>
      <c r="O35" s="8">
        <f t="shared" si="2"/>
        <v>0</v>
      </c>
    </row>
    <row r="36" spans="1:16" s="6" customFormat="1" x14ac:dyDescent="0.25">
      <c r="A36" s="3">
        <v>60</v>
      </c>
      <c r="B36" s="3"/>
      <c r="C36" s="3" t="s">
        <v>15</v>
      </c>
      <c r="D36" s="3" t="s">
        <v>76</v>
      </c>
      <c r="E36" s="3"/>
      <c r="F36" s="3"/>
      <c r="G36" s="3"/>
      <c r="H36" s="3" t="s">
        <v>17</v>
      </c>
      <c r="I36" s="3"/>
      <c r="J36" s="8">
        <v>1</v>
      </c>
      <c r="K36" s="8"/>
      <c r="L36" s="8">
        <f t="shared" si="0"/>
        <v>0</v>
      </c>
      <c r="M36" s="8">
        <f t="shared" si="1"/>
        <v>0</v>
      </c>
      <c r="N36" s="8"/>
      <c r="O36" s="8">
        <f t="shared" si="2"/>
        <v>0</v>
      </c>
    </row>
    <row r="37" spans="1:16" s="6" customFormat="1" x14ac:dyDescent="0.25">
      <c r="I37" s="6" t="s">
        <v>33</v>
      </c>
      <c r="J37" s="8"/>
      <c r="K37" s="8"/>
      <c r="L37" s="8"/>
      <c r="M37" s="8">
        <f>SUM(M4:M36)</f>
        <v>0</v>
      </c>
      <c r="N37" s="8"/>
      <c r="O37" s="8">
        <f>SUM(O4:O36)</f>
        <v>0</v>
      </c>
      <c r="P37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2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1"/>
  <sheetViews>
    <sheetView workbookViewId="0">
      <selection activeCell="F2" sqref="F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103</v>
      </c>
    </row>
    <row r="2" spans="1:15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x14ac:dyDescent="0.25">
      <c r="A4" s="3">
        <v>61</v>
      </c>
      <c r="B4" s="3"/>
      <c r="C4" s="3" t="s">
        <v>15</v>
      </c>
      <c r="D4" s="3" t="s">
        <v>77</v>
      </c>
      <c r="E4" s="3"/>
      <c r="F4" s="3"/>
      <c r="G4" s="3"/>
      <c r="H4" s="3" t="s">
        <v>17</v>
      </c>
      <c r="I4" s="3"/>
      <c r="J4" s="8">
        <v>1</v>
      </c>
      <c r="K4" s="8"/>
      <c r="L4" s="8">
        <f t="shared" ref="L4:L20" si="0">K4*((100+N4)/100)</f>
        <v>0</v>
      </c>
      <c r="M4" s="8">
        <f t="shared" ref="M4:M20" si="1">J4*K4</f>
        <v>0</v>
      </c>
      <c r="N4" s="8"/>
      <c r="O4" s="8">
        <f t="shared" ref="O4:O20" si="2">J4*L4</f>
        <v>0</v>
      </c>
    </row>
    <row r="5" spans="1:15" s="6" customFormat="1" ht="60" x14ac:dyDescent="0.25">
      <c r="A5" s="3">
        <v>62</v>
      </c>
      <c r="B5" s="3"/>
      <c r="C5" s="3" t="s">
        <v>15</v>
      </c>
      <c r="D5" s="3" t="s">
        <v>78</v>
      </c>
      <c r="E5" s="3"/>
      <c r="F5" s="3"/>
      <c r="G5" s="3"/>
      <c r="H5" s="3" t="s">
        <v>17</v>
      </c>
      <c r="I5" s="3"/>
      <c r="J5" s="8">
        <v>1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ht="30" x14ac:dyDescent="0.25">
      <c r="A6" s="3">
        <v>63</v>
      </c>
      <c r="B6" s="3"/>
      <c r="C6" s="3" t="s">
        <v>15</v>
      </c>
      <c r="D6" s="3" t="s">
        <v>79</v>
      </c>
      <c r="E6" s="3"/>
      <c r="F6" s="3"/>
      <c r="G6" s="3"/>
      <c r="H6" s="3" t="s">
        <v>17</v>
      </c>
      <c r="I6" s="3"/>
      <c r="J6" s="8">
        <v>1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ht="90" x14ac:dyDescent="0.25">
      <c r="A7" s="3">
        <v>64</v>
      </c>
      <c r="B7" s="3"/>
      <c r="C7" s="3" t="s">
        <v>15</v>
      </c>
      <c r="D7" s="3" t="s">
        <v>80</v>
      </c>
      <c r="E7" s="3"/>
      <c r="F7" s="3"/>
      <c r="G7" s="3"/>
      <c r="H7" s="3" t="s">
        <v>17</v>
      </c>
      <c r="I7" s="3"/>
      <c r="J7" s="8">
        <v>1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ht="90" x14ac:dyDescent="0.25">
      <c r="A8" s="3">
        <v>65</v>
      </c>
      <c r="B8" s="3"/>
      <c r="C8" s="3" t="s">
        <v>15</v>
      </c>
      <c r="D8" s="3" t="s">
        <v>81</v>
      </c>
      <c r="E8" s="3"/>
      <c r="F8" s="3"/>
      <c r="G8" s="3"/>
      <c r="H8" s="3" t="s">
        <v>17</v>
      </c>
      <c r="I8" s="3"/>
      <c r="J8" s="8">
        <v>1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ht="75" x14ac:dyDescent="0.25">
      <c r="A9" s="3">
        <v>66</v>
      </c>
      <c r="B9" s="3"/>
      <c r="C9" s="3" t="s">
        <v>15</v>
      </c>
      <c r="D9" s="3" t="s">
        <v>82</v>
      </c>
      <c r="E9" s="3"/>
      <c r="F9" s="3"/>
      <c r="G9" s="3"/>
      <c r="H9" s="3" t="s">
        <v>17</v>
      </c>
      <c r="I9" s="3"/>
      <c r="J9" s="8">
        <v>1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ht="75" x14ac:dyDescent="0.25">
      <c r="A10" s="3">
        <v>67</v>
      </c>
      <c r="B10" s="3"/>
      <c r="C10" s="3" t="s">
        <v>15</v>
      </c>
      <c r="D10" s="3" t="s">
        <v>83</v>
      </c>
      <c r="E10" s="3"/>
      <c r="F10" s="3"/>
      <c r="G10" s="3"/>
      <c r="H10" s="3" t="s">
        <v>17</v>
      </c>
      <c r="I10" s="3"/>
      <c r="J10" s="8">
        <v>1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ht="45" x14ac:dyDescent="0.25">
      <c r="A11" s="3">
        <v>68</v>
      </c>
      <c r="B11" s="3"/>
      <c r="C11" s="3" t="s">
        <v>15</v>
      </c>
      <c r="D11" s="3" t="s">
        <v>84</v>
      </c>
      <c r="E11" s="3"/>
      <c r="F11" s="3"/>
      <c r="G11" s="3"/>
      <c r="H11" s="3" t="s">
        <v>17</v>
      </c>
      <c r="I11" s="3"/>
      <c r="J11" s="8">
        <v>1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ht="45" x14ac:dyDescent="0.25">
      <c r="A12" s="3">
        <v>69</v>
      </c>
      <c r="B12" s="3"/>
      <c r="C12" s="3" t="s">
        <v>15</v>
      </c>
      <c r="D12" s="3" t="s">
        <v>85</v>
      </c>
      <c r="E12" s="3"/>
      <c r="F12" s="3"/>
      <c r="G12" s="3"/>
      <c r="H12" s="3" t="s">
        <v>17</v>
      </c>
      <c r="I12" s="3"/>
      <c r="J12" s="8">
        <v>1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ht="30" x14ac:dyDescent="0.25">
      <c r="A13" s="3">
        <v>70</v>
      </c>
      <c r="B13" s="3"/>
      <c r="C13" s="3" t="s">
        <v>15</v>
      </c>
      <c r="D13" s="3" t="s">
        <v>86</v>
      </c>
      <c r="E13" s="3"/>
      <c r="F13" s="3"/>
      <c r="G13" s="3"/>
      <c r="H13" s="3" t="s">
        <v>17</v>
      </c>
      <c r="I13" s="3"/>
      <c r="J13" s="8">
        <v>1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ht="75" x14ac:dyDescent="0.25">
      <c r="A14" s="3">
        <v>71</v>
      </c>
      <c r="B14" s="3"/>
      <c r="C14" s="3" t="s">
        <v>15</v>
      </c>
      <c r="D14" s="3" t="s">
        <v>87</v>
      </c>
      <c r="E14" s="3"/>
      <c r="F14" s="3"/>
      <c r="G14" s="3"/>
      <c r="H14" s="3" t="s">
        <v>17</v>
      </c>
      <c r="I14" s="3"/>
      <c r="J14" s="8">
        <v>2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ht="120" x14ac:dyDescent="0.25">
      <c r="A15" s="3">
        <v>72</v>
      </c>
      <c r="B15" s="3"/>
      <c r="C15" s="3" t="s">
        <v>15</v>
      </c>
      <c r="D15" s="3" t="s">
        <v>88</v>
      </c>
      <c r="E15" s="3"/>
      <c r="F15" s="3"/>
      <c r="G15" s="3"/>
      <c r="H15" s="3" t="s">
        <v>17</v>
      </c>
      <c r="I15" s="3"/>
      <c r="J15" s="8">
        <v>2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ht="60" x14ac:dyDescent="0.25">
      <c r="A16" s="3">
        <v>73</v>
      </c>
      <c r="B16" s="3"/>
      <c r="C16" s="3" t="s">
        <v>15</v>
      </c>
      <c r="D16" s="3" t="s">
        <v>89</v>
      </c>
      <c r="E16" s="3"/>
      <c r="F16" s="3"/>
      <c r="G16" s="3"/>
      <c r="H16" s="3" t="s">
        <v>17</v>
      </c>
      <c r="I16" s="3"/>
      <c r="J16" s="8">
        <v>1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6" s="6" customFormat="1" ht="45" x14ac:dyDescent="0.25">
      <c r="A17" s="3">
        <v>74</v>
      </c>
      <c r="B17" s="3"/>
      <c r="C17" s="3" t="s">
        <v>15</v>
      </c>
      <c r="D17" s="3" t="s">
        <v>90</v>
      </c>
      <c r="E17" s="3"/>
      <c r="F17" s="3"/>
      <c r="G17" s="3"/>
      <c r="H17" s="3" t="s">
        <v>17</v>
      </c>
      <c r="I17" s="3"/>
      <c r="J17" s="8">
        <v>1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6" s="6" customFormat="1" ht="45" x14ac:dyDescent="0.25">
      <c r="A18" s="3">
        <v>75</v>
      </c>
      <c r="B18" s="3"/>
      <c r="C18" s="3" t="s">
        <v>15</v>
      </c>
      <c r="D18" s="3" t="s">
        <v>91</v>
      </c>
      <c r="E18" s="3"/>
      <c r="F18" s="3"/>
      <c r="G18" s="3"/>
      <c r="H18" s="3" t="s">
        <v>17</v>
      </c>
      <c r="I18" s="3"/>
      <c r="J18" s="8">
        <v>1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6" s="6" customFormat="1" ht="60" x14ac:dyDescent="0.25">
      <c r="A19" s="3">
        <v>76</v>
      </c>
      <c r="B19" s="3"/>
      <c r="C19" s="3" t="s">
        <v>15</v>
      </c>
      <c r="D19" s="3" t="s">
        <v>92</v>
      </c>
      <c r="E19" s="3"/>
      <c r="F19" s="3"/>
      <c r="G19" s="3"/>
      <c r="H19" s="3" t="s">
        <v>17</v>
      </c>
      <c r="I19" s="3"/>
      <c r="J19" s="8">
        <v>1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6" s="6" customFormat="1" ht="75" x14ac:dyDescent="0.25">
      <c r="A20" s="3">
        <v>77</v>
      </c>
      <c r="B20" s="3"/>
      <c r="C20" s="3" t="s">
        <v>15</v>
      </c>
      <c r="D20" s="3" t="s">
        <v>93</v>
      </c>
      <c r="E20" s="3"/>
      <c r="F20" s="3"/>
      <c r="G20" s="3"/>
      <c r="H20" s="3" t="s">
        <v>17</v>
      </c>
      <c r="I20" s="3"/>
      <c r="J20" s="8">
        <v>1</v>
      </c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6" s="6" customFormat="1" x14ac:dyDescent="0.25">
      <c r="I21" s="6" t="s">
        <v>33</v>
      </c>
      <c r="J21" s="8"/>
      <c r="K21" s="8"/>
      <c r="L21" s="8"/>
      <c r="M21" s="8">
        <f>SUM(M4:M20)</f>
        <v>0</v>
      </c>
      <c r="N21" s="8"/>
      <c r="O21" s="8">
        <f>SUM(O4:O20)</f>
        <v>0</v>
      </c>
      <c r="P21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4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0"/>
  <sheetViews>
    <sheetView tabSelected="1" workbookViewId="0">
      <selection activeCell="F4" sqref="F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99</v>
      </c>
    </row>
    <row r="2" spans="1:16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85" x14ac:dyDescent="0.25">
      <c r="A4" s="3">
        <v>78</v>
      </c>
      <c r="B4" s="3"/>
      <c r="C4" s="3" t="s">
        <v>15</v>
      </c>
      <c r="D4" s="3" t="s">
        <v>98</v>
      </c>
      <c r="E4" s="3"/>
      <c r="F4" s="3"/>
      <c r="G4" s="3"/>
      <c r="H4" s="3" t="s">
        <v>17</v>
      </c>
      <c r="I4" s="3"/>
      <c r="J4" s="8">
        <v>1</v>
      </c>
      <c r="K4" s="8"/>
      <c r="L4" s="8">
        <f t="shared" ref="L4:L9" si="0">K4*((100+N4)/100)</f>
        <v>0</v>
      </c>
      <c r="M4" s="8">
        <f t="shared" ref="M4:M9" si="1">J4*K4</f>
        <v>0</v>
      </c>
      <c r="N4" s="8"/>
      <c r="O4" s="8">
        <f t="shared" ref="O4:O9" si="2">J4*L4</f>
        <v>0</v>
      </c>
    </row>
    <row r="5" spans="1:16" s="6" customFormat="1" ht="60" x14ac:dyDescent="0.25">
      <c r="A5" s="3">
        <v>79</v>
      </c>
      <c r="B5" s="3"/>
      <c r="C5" s="3" t="s">
        <v>15</v>
      </c>
      <c r="D5" s="3" t="s">
        <v>94</v>
      </c>
      <c r="E5" s="3"/>
      <c r="F5" s="3"/>
      <c r="G5" s="3"/>
      <c r="H5" s="3" t="s">
        <v>17</v>
      </c>
      <c r="I5" s="3"/>
      <c r="J5" s="8">
        <v>1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195" x14ac:dyDescent="0.25">
      <c r="A6" s="3">
        <v>80</v>
      </c>
      <c r="B6" s="3"/>
      <c r="C6" s="3" t="s">
        <v>15</v>
      </c>
      <c r="D6" s="3" t="s">
        <v>95</v>
      </c>
      <c r="E6" s="3"/>
      <c r="F6" s="3"/>
      <c r="G6" s="3"/>
      <c r="H6" s="3" t="s">
        <v>17</v>
      </c>
      <c r="I6" s="3"/>
      <c r="J6" s="8">
        <v>1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x14ac:dyDescent="0.25">
      <c r="A7" s="3">
        <v>81</v>
      </c>
      <c r="B7" s="3"/>
      <c r="C7" s="3" t="s">
        <v>15</v>
      </c>
      <c r="D7" s="3" t="s">
        <v>27</v>
      </c>
      <c r="E7" s="3"/>
      <c r="F7" s="3"/>
      <c r="G7" s="3"/>
      <c r="H7" s="3" t="s">
        <v>17</v>
      </c>
      <c r="I7" s="3"/>
      <c r="J7" s="8">
        <v>1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150" x14ac:dyDescent="0.25">
      <c r="A8" s="3">
        <v>82</v>
      </c>
      <c r="B8" s="3"/>
      <c r="C8" s="3" t="s">
        <v>15</v>
      </c>
      <c r="D8" s="3" t="s">
        <v>97</v>
      </c>
      <c r="E8" s="3"/>
      <c r="F8" s="3"/>
      <c r="G8" s="3"/>
      <c r="H8" s="3" t="s">
        <v>17</v>
      </c>
      <c r="I8" s="3"/>
      <c r="J8" s="8">
        <v>1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x14ac:dyDescent="0.25">
      <c r="A9" s="3">
        <v>83</v>
      </c>
      <c r="B9" s="3"/>
      <c r="C9" s="3" t="s">
        <v>15</v>
      </c>
      <c r="D9" s="3" t="s">
        <v>32</v>
      </c>
      <c r="E9" s="3"/>
      <c r="F9" s="3"/>
      <c r="G9" s="3"/>
      <c r="H9" s="3" t="s">
        <v>17</v>
      </c>
      <c r="I9" s="3"/>
      <c r="J9" s="8">
        <v>50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x14ac:dyDescent="0.25">
      <c r="I10" s="6" t="s">
        <v>33</v>
      </c>
      <c r="J10" s="8"/>
      <c r="K10" s="8"/>
      <c r="L10" s="8"/>
      <c r="M10" s="8">
        <f>SUM(M4:M9)</f>
        <v>0</v>
      </c>
      <c r="N10" s="8"/>
      <c r="O10" s="8">
        <f>SUM(O4:O9)</f>
        <v>0</v>
      </c>
      <c r="P10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Endoproteza cementowana i bezc</vt:lpstr>
      <vt:lpstr>Endoproteza cementowana rewizy</vt:lpstr>
      <vt:lpstr>Endoproteza stawu biodrowego</vt:lpstr>
      <vt:lpstr>Endoproteza zawiasowa i porese</vt:lpstr>
      <vt:lpstr>Proteza kolana jednoprzedziało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lastPrinted>2020-08-12T08:58:03Z</cp:lastPrinted>
  <dcterms:created xsi:type="dcterms:W3CDTF">2020-08-04T11:19:14Z</dcterms:created>
  <dcterms:modified xsi:type="dcterms:W3CDTF">2020-08-12T09:01:15Z</dcterms:modified>
  <cp:category/>
</cp:coreProperties>
</file>