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E:\Postepowania po 18 Pażdziernika\2020\USTAWA\77 PN 20 JEDNORAZÓWKA\"/>
    </mc:Choice>
  </mc:AlternateContent>
  <xr:revisionPtr revIDLastSave="0" documentId="13_ncr:1_{66020131-82C0-43EC-998B-6F8E1F862CC2}" xr6:coauthVersionLast="45" xr6:coauthVersionMax="45" xr10:uidLastSave="{00000000-0000-0000-0000-000000000000}"/>
  <bookViews>
    <workbookView xWindow="-120" yWindow="-120" windowWidth="29040" windowHeight="15840" firstSheet="15" activeTab="19" xr2:uid="{00000000-000D-0000-FFFF-FFFF00000000}"/>
  </bookViews>
  <sheets>
    <sheet name="P 1- sonda Ryela" sheetId="1" r:id="rId1"/>
    <sheet name="P 10 - sterylne pokrowce na ka" sheetId="2" r:id="rId2"/>
    <sheet name="P 11- wzierniki uszne jednoraz" sheetId="3" r:id="rId3"/>
    <sheet name="P 12 - szczoteczki do chirurgi" sheetId="4" r:id="rId4"/>
    <sheet name="P 13- cewnik urologiczny" sheetId="5" r:id="rId5"/>
    <sheet name="P 14 - cewniki Dufour" sheetId="6" r:id="rId6"/>
    <sheet name="P 15 - cewniki FOLEY" sheetId="7" r:id="rId7"/>
    <sheet name="P 16 - cewnik do podawania tle" sheetId="8" r:id="rId8"/>
    <sheet name="P 17 - zamknięty system do pob" sheetId="9" r:id="rId9"/>
    <sheet name="P 18 - zestaw do zbiórki moczu" sheetId="10" r:id="rId10"/>
    <sheet name="P 19- cewniki" sheetId="11" r:id="rId11"/>
    <sheet name="P 2- rzepki do pulsoksymetru" sheetId="12" r:id="rId12"/>
    <sheet name="P 20- dreny, sondy, katetery i" sheetId="13" r:id="rId13"/>
    <sheet name="P 3- cewnik do odsysania w ukł" sheetId="14" r:id="rId14"/>
    <sheet name="P 4- kaniula dożylne" sheetId="15" r:id="rId15"/>
    <sheet name="P 5- miski tekturowe" sheetId="16" r:id="rId16"/>
    <sheet name="P 6- sterylne osłony na głowic" sheetId="17" r:id="rId17"/>
    <sheet name="P 7- igły do penów" sheetId="18" r:id="rId18"/>
    <sheet name="P 8- kaniula dotętnicza" sheetId="19" r:id="rId19"/>
    <sheet name="P 9 - szkiełka nakrywkowe" sheetId="20" r:id="rId20"/>
    <sheet name="Kryteria oceny" sheetId="21" r:id="rId2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 i="20" l="1"/>
  <c r="O5" i="20" s="1"/>
  <c r="M4" i="20"/>
  <c r="M5" i="20" s="1"/>
  <c r="L4" i="20"/>
  <c r="M5" i="19"/>
  <c r="O4" i="19"/>
  <c r="O5" i="19" s="1"/>
  <c r="M4" i="19"/>
  <c r="L4" i="19"/>
  <c r="M5" i="18"/>
  <c r="M4" i="18"/>
  <c r="L4" i="18"/>
  <c r="O4" i="18" s="1"/>
  <c r="O5" i="18" s="1"/>
  <c r="M5" i="17"/>
  <c r="L5" i="17"/>
  <c r="O5" i="17" s="1"/>
  <c r="M4" i="17"/>
  <c r="M6" i="17" s="1"/>
  <c r="L4" i="17"/>
  <c r="O4" i="17" s="1"/>
  <c r="O6" i="17" s="1"/>
  <c r="M5" i="16"/>
  <c r="L5" i="16"/>
  <c r="O5" i="16" s="1"/>
  <c r="M4" i="16"/>
  <c r="M6" i="16" s="1"/>
  <c r="L4" i="16"/>
  <c r="O4" i="16" s="1"/>
  <c r="O6" i="16" s="1"/>
  <c r="M6" i="15"/>
  <c r="L6" i="15"/>
  <c r="O6" i="15" s="1"/>
  <c r="M5" i="15"/>
  <c r="L5" i="15"/>
  <c r="O5" i="15" s="1"/>
  <c r="O4" i="15"/>
  <c r="O7" i="15" s="1"/>
  <c r="M4" i="15"/>
  <c r="M7" i="15" s="1"/>
  <c r="L4" i="15"/>
  <c r="M5" i="14"/>
  <c r="M4" i="14"/>
  <c r="L4" i="14"/>
  <c r="O4" i="14" s="1"/>
  <c r="O5" i="14" s="1"/>
  <c r="M18" i="13"/>
  <c r="L18" i="13"/>
  <c r="O18" i="13" s="1"/>
  <c r="M17" i="13"/>
  <c r="L17" i="13"/>
  <c r="O17" i="13" s="1"/>
  <c r="O16" i="13"/>
  <c r="M16" i="13"/>
  <c r="L16" i="13"/>
  <c r="O15" i="13"/>
  <c r="M15" i="13"/>
  <c r="L15" i="13"/>
  <c r="M14" i="13"/>
  <c r="L14" i="13"/>
  <c r="O14" i="13" s="1"/>
  <c r="M13" i="13"/>
  <c r="L13" i="13"/>
  <c r="O13" i="13" s="1"/>
  <c r="O12" i="13"/>
  <c r="M12" i="13"/>
  <c r="L12" i="13"/>
  <c r="O11" i="13"/>
  <c r="M11" i="13"/>
  <c r="L11" i="13"/>
  <c r="M10" i="13"/>
  <c r="L10" i="13"/>
  <c r="O10" i="13" s="1"/>
  <c r="M9" i="13"/>
  <c r="L9" i="13"/>
  <c r="O9" i="13" s="1"/>
  <c r="O8" i="13"/>
  <c r="M8" i="13"/>
  <c r="L8" i="13"/>
  <c r="O7" i="13"/>
  <c r="M7" i="13"/>
  <c r="L7" i="13"/>
  <c r="M6" i="13"/>
  <c r="L6" i="13"/>
  <c r="O6" i="13" s="1"/>
  <c r="M5" i="13"/>
  <c r="L5" i="13"/>
  <c r="O5" i="13" s="1"/>
  <c r="O4" i="13"/>
  <c r="O19" i="13" s="1"/>
  <c r="M4" i="13"/>
  <c r="M19" i="13" s="1"/>
  <c r="L4" i="13"/>
  <c r="M5" i="12"/>
  <c r="M4" i="12"/>
  <c r="L4" i="12"/>
  <c r="O4" i="12" s="1"/>
  <c r="O5" i="12" s="1"/>
  <c r="M7" i="11"/>
  <c r="L7" i="11"/>
  <c r="O7" i="11" s="1"/>
  <c r="M6" i="11"/>
  <c r="L6" i="11"/>
  <c r="O6" i="11" s="1"/>
  <c r="O5" i="11"/>
  <c r="M5" i="11"/>
  <c r="L5" i="11"/>
  <c r="O4" i="11"/>
  <c r="M4" i="11"/>
  <c r="M8" i="11" s="1"/>
  <c r="L4" i="11"/>
  <c r="M4" i="10"/>
  <c r="L4" i="10"/>
  <c r="O4" i="10" s="1"/>
  <c r="M6" i="9"/>
  <c r="M5" i="9"/>
  <c r="L5" i="9"/>
  <c r="O5" i="9" s="1"/>
  <c r="O4" i="9"/>
  <c r="O6" i="9" s="1"/>
  <c r="M4" i="9"/>
  <c r="L4" i="9"/>
  <c r="M5" i="8"/>
  <c r="M4" i="8"/>
  <c r="L4" i="8"/>
  <c r="O4" i="8" s="1"/>
  <c r="O5" i="8" s="1"/>
  <c r="M6" i="7"/>
  <c r="L6" i="7"/>
  <c r="O6" i="7" s="1"/>
  <c r="M5" i="7"/>
  <c r="L5" i="7"/>
  <c r="O5" i="7" s="1"/>
  <c r="O4" i="7"/>
  <c r="M4" i="7"/>
  <c r="M7" i="7" s="1"/>
  <c r="L4" i="7"/>
  <c r="M6" i="6"/>
  <c r="M5" i="6"/>
  <c r="L5" i="6"/>
  <c r="O5" i="6" s="1"/>
  <c r="O4" i="6"/>
  <c r="O6" i="6" s="1"/>
  <c r="M4" i="6"/>
  <c r="L4" i="6"/>
  <c r="M5" i="5"/>
  <c r="M4" i="5"/>
  <c r="L4" i="5"/>
  <c r="O4" i="5" s="1"/>
  <c r="O5" i="5" s="1"/>
  <c r="M4" i="4"/>
  <c r="M5" i="4" s="1"/>
  <c r="L4" i="4"/>
  <c r="O4" i="4" s="1"/>
  <c r="O5" i="4" s="1"/>
  <c r="O4" i="3"/>
  <c r="O5" i="3" s="1"/>
  <c r="M4" i="3"/>
  <c r="M5" i="3" s="1"/>
  <c r="L4" i="3"/>
  <c r="M5" i="2"/>
  <c r="O4" i="2"/>
  <c r="O5" i="2" s="1"/>
  <c r="M4" i="2"/>
  <c r="L4" i="2"/>
  <c r="M5" i="1"/>
  <c r="M4" i="1"/>
  <c r="L4" i="1"/>
  <c r="O4" i="1" s="1"/>
  <c r="O5" i="1" s="1"/>
  <c r="O7" i="7" l="1"/>
  <c r="O8" i="11"/>
</calcChain>
</file>

<file path=xl/sharedStrings.xml><?xml version="1.0" encoding="utf-8"?>
<sst xmlns="http://schemas.openxmlformats.org/spreadsheetml/2006/main" count="474" uniqueCount="78">
  <si>
    <t>P 1- sonda Ryela</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</si>
  <si>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</si>
  <si>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</si>
  <si>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</si>
  <si>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</si>
  <si>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</si>
  <si>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</si>
  <si>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</si>
  <si>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</si>
  <si>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</si>
  <si>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</si>
  <si>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</si>
  <si>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</si>
  <si>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</si>
  <si>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</si>
  <si>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</si>
  <si>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</si>
  <si>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-sonda żołądkowa Ryela 18F,20F bardzo miękka, przeciwodleżynowa, jednorazowa, sterylna z silikonu, z zatyczką i nitką radiacyjną 105 cm</t>
  </si>
  <si>
    <t>szt.</t>
  </si>
  <si>
    <t>Razem</t>
  </si>
  <si>
    <t>P 10 - sterylne pokrowce na kamery</t>
  </si>
  <si>
    <t>sterylny pokrowiec foliowy na kamerę do endoskopów rozmiar 16*200 cm wykonany z folii mocnej, przezroczysty PE teleskopowi złożony z taśmami do mocowania na końcach</t>
  </si>
  <si>
    <t>P 11- wzierniki uszne jednorazowe</t>
  </si>
  <si>
    <t>wzierniki uszne Heine  2,5 mm</t>
  </si>
  <si>
    <t>P 12 - szczoteczki do chirurgicznego mycia rąk</t>
  </si>
  <si>
    <t>312_02_23</t>
  </si>
  <si>
    <t>szczoteczka do do chirurgicznego mycia rąk</t>
  </si>
  <si>
    <t>P 13- cewnik urologiczny</t>
  </si>
  <si>
    <t>cewnik urologiczny silikonowany Foley  trójdrożny 18 CH,  20 CH, 22 Ch</t>
  </si>
  <si>
    <t>P 14 - cewniki Dufour</t>
  </si>
  <si>
    <t>cenik Dufour Hematiria 3- drożny  18 CH, 20 CH, 22 CH</t>
  </si>
  <si>
    <t>cewnik Doufor dwubieżny - 18 CH, 20 CH</t>
  </si>
  <si>
    <t>P 15 - cewniki FOLEY</t>
  </si>
  <si>
    <t>Cewnik typu Foley: sterylny, dwudrożny z balonem, silikonowany z atraumatyczną , gładka struktura cewnika , balon odporny na ciśnienie, łatwy do napełnienia i opróżnienia, odporny na rozrywanie, oznaczenie kolorystyczne rozmiaru igły rozmiary: CH-6-10 balon 2-5 ml lub 3-5 ml</t>
  </si>
  <si>
    <t>Cewnik typu Foley: sterylny, dwudrożny z balonem, silikonowany z atraumatyczną , gładka struktura cewnika , balon odporny na ciśnienie, łatwy do napełnienia i opróżnienia, odporny na rozrywanie, oznaczenie kolorystyczne rozmiaru igły rozmiary - CH - 12 balon 5-10 ml, CH 14 balon 5-10 ml, CH 16 balon 5-10 ml, CH 18 balon 5-10 ml, CH-20 balon 5-10 ml, CH 22 balon 5-10 ml, CH- 24 balon 5-10 ml.</t>
  </si>
  <si>
    <t>Cewnik typu Foley: sterylny, dwudrożny z balonem, silikonowany z atraumatyczną , gładka struktura cewnika , balon odporny na ciśnienie, łatwy do napełnienia i opróżnienia, odporny na rozrywanie, oznaczenie kolorystyczne rozmiaru igły rozmiary: CH 16 balon 30 ml oznaczenie pojemności na cewniku, CH 18 balon 30 ml oznaczenie pojemności na cewniku,  CH 20 balon 30 ml oznaczenie pojemności na cewniku,  CH 22 balon 30 ml oznaczenie pojemności na cewniku,  CH 24 balon 30 ml oznaczenie pojemności na cewniku</t>
  </si>
  <si>
    <t>P 16 - cewnik do podawania tlenu</t>
  </si>
  <si>
    <t>P 17 - zamknięty system do pobierania próbek z drzewka oskrzelowego</t>
  </si>
  <si>
    <t>-zamknięty system do pobierania próbek z drzewa oskrzelowego 25-40 ml</t>
  </si>
  <si>
    <t>-zamknięty system do pobierania próbek z drzewa oskrzelowego 10-20 ml</t>
  </si>
  <si>
    <t>P 18 - zestaw do zbiórki moczu</t>
  </si>
  <si>
    <t>-worek na mocz dla dorosłych – sterylny 2000 ml. Sterylny</t>
  </si>
  <si>
    <t>P 19- cewniki</t>
  </si>
  <si>
    <t>-cewnik Nelaton rozmiary: 8 F  do 22 F,</t>
  </si>
  <si>
    <t>-cewnik do karmienia rozmiary: 4 F,  do 28 F ,</t>
  </si>
  <si>
    <t>-cewnik do karmienia rozmiary:   36 F</t>
  </si>
  <si>
    <t>-cewnik Tieman rozmiary;8 CH do 24 CH</t>
  </si>
  <si>
    <t>P 2- rzepki do pulsoksymetru</t>
  </si>
  <si>
    <t>rzepka do czujnika pulsoksymetru typu „Y”</t>
  </si>
  <si>
    <t>P 20- dreny, sondy, katetery i materiały pomocnicze jednorazowe</t>
  </si>
  <si>
    <t>-dren do drenażu dróg żółciowych rozmiar 12-22 CH 40 *70 cm lub 45*18 cm, silikonowy z nitką radiacyjną</t>
  </si>
  <si>
    <t>-kanka do odbytu rozmiary: CH 24* 250 ( 6*250),  CH 18* 250( 6*250)</t>
  </si>
  <si>
    <t>zestaw do lewatywy</t>
  </si>
  <si>
    <t>.</t>
  </si>
  <si>
    <t>-sonda do żylaków przełyku ( zgłębnik Sengstakena ) rozmiar CH 18,  CH 20</t>
  </si>
  <si>
    <t>-kateter pediatryczny do żyły pępowinowej rozmiary: 4 F, 6 F,  8 F,</t>
  </si>
  <si>
    <t>-cewnik Pezzer rozmiar: 5 CH,  10 Ch</t>
  </si>
  <si>
    <t>-cewnik Couvaliere trójbieżny rozmiary; 18 CH,  20 CH,</t>
  </si>
  <si>
    <t>P 3- cewnik do odsysania w układzie zamknietym</t>
  </si>
  <si>
    <t>cewnik do odsysania w układzie zamkniętym, dwuświatłowy, do rurek intubacyjnych i tracheostomii na 72 godz. Rozm. 14; 16F</t>
  </si>
  <si>
    <t>P 4- kaniula dożylne</t>
  </si>
  <si>
    <t>-kaniula dożylna do długotrwałych wlewów (typu Venflon) 26G bez portu bocznego, sterylne z materiału PTFE lub równoważnego, ostrze wkłucie atraumatyczne,  końcówka cewnika podwójnie zwężona, cewnik neonatologiczny bez portu bocznego wyposażony w przyrząd ułatwiający wprowadzenie w żyłę opakowane w sztywna opakowania uniemożliwiające przypadkowe uszkodzenia</t>
  </si>
  <si>
    <t>P 5- miski tekturowe</t>
  </si>
  <si>
    <t>P 6- sterylne osłony na głowicę</t>
  </si>
  <si>
    <t>P 7- igły do penów</t>
  </si>
  <si>
    <t>igła Micro Fine 0,30 x 8 mm</t>
  </si>
  <si>
    <t>op</t>
  </si>
  <si>
    <t>P 8- kaniula dotętnicza</t>
  </si>
  <si>
    <t>kaniula dotętnicza Arterial 20G x 45 mm z zaworem odcinającym kulkowym ze skrzydełkami, nie zawierająca lateksu, PCV, DEHP, sterylna</t>
  </si>
  <si>
    <t>P 9 - szkiełka nakrywkowe</t>
  </si>
  <si>
    <t>szkiełka nakrywkowe 24*60</t>
  </si>
  <si>
    <t>cewnik do podawania tlenu przez nos:
- wykonany z elastycznego PVC  
- bardzo miękkie końcówki
- odporny na załamania, dostępny w wersji,  standardowej, regulowanej i pediatrycznej, 
- możliwe różne długości drenu
- zakończony jest standardową końcówką do połączenia&amp;quot;&amp;quot;na wcisk&amp;quot;&amp;quot;
- regulowane końcówki donosowe ( wąsy) wykonane z miękkiego tworzywa, niezawierającego lateksu i nie podrażniającego śluzówki nosa u pacjenta</t>
  </si>
  <si>
    <t>kaniula dożylna do długotrwałych wlewów ( typu venflon) wykonane z poliuretanu lub E4 opakowane w sztywne opakowania uniemożliwiające przypadkowe uszkodzenia wyposażona w skrzydełka, samodomykający się port boczny lub ze standardowym koreczkiem portu bocznego.
         * 16G
         * 17G
         * 18G
         * 20G
         * 22G</t>
  </si>
  <si>
    <t>kaniula dożylna do długotrwałych wlewów-bezpieczna-(typu Venflon )wykonana z poliuretanu, opakowane w sztywne opakowania uniemożliwiające przypadkowe uszkodzenia wyposażona w skrzydełka, samodomykający  się port boczny,
     *16G
     *17G
     *18G
     *20G
     *22G</t>
  </si>
  <si>
    <t>;miska 3L tekturowa 
- pojemność 3000 ml
- materiał pulpa celulozowa
- odporność na przeciekanie: ok. 4 godziny
- do ogólnego stosowania min. mycia pacjentów + detergent/mydło
- odporność na tem. 35 st.C+/- 3 st.C
- utylizacja: do maceracji</t>
  </si>
  <si>
    <t>;miska nerkowata tekturowa
- pojemność 700 ml.
- materiał pulpa celulozowa
- odporność na przeciekanie: ok. 4 godziny
- odporność na temperaturę : 35 st C +/-3 st. C
- utylizacja: do maceracji</t>
  </si>
  <si>
    <t>;sterylna osłona ( worek) na głowicę RTG (angiograf) folia kolor przeźroczysty z gumką do osłony lampy angiograficznej , szybą osłaniającą przed  promieniami pulpit sterujący 
- rozmiar * 40 * 80 cm</t>
  </si>
  <si>
    <t>;sterylna osłona ( worek) na głowicę RTG (angiograf) folia kolor przeźroczysty z gumką do osłony lampy angiograficznej , szybą osłaniającą przed  promieniami pulpit sterujący 
- rozmiar 95 * 85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</si>
</sst>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0" fillId="0" borderId="1" xfId="0" applyBorder="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2" borderId="1" xfId="0" applyFont="1" applyFill="1" applyBorder="1" applyAlignment="1">
      <alignment horizontal="centerContinuous" wrapText="1"/>
    </xf>
    <xf numFmtId="0" fontId="0" fillId="0" borderId="0" xfId="0" applyAlignment="1"/>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0" fontId="0" fillId="0" borderId="0" xfId="0" applyAlignment="1">
      <alignment horizontal="centerContinuous"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
  <sheetViews>
    <sheetView workbookViewId="0">
      <selection activeCell="G22" sqref="G22"/>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0</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60" x14ac:dyDescent="0.25">
      <c r="A4" s="5">
        <v>1</v>
      </c>
      <c r="B4" s="5"/>
      <c r="C4" s="5" t="s">
        <v>16</v>
      </c>
      <c r="D4" s="5" t="s">
        <v>17</v>
      </c>
      <c r="E4" s="5"/>
      <c r="F4" s="5"/>
      <c r="G4" s="5"/>
      <c r="H4" s="5" t="s">
        <v>18</v>
      </c>
      <c r="I4" s="5"/>
      <c r="J4" s="11">
        <v>100</v>
      </c>
      <c r="K4" s="11"/>
      <c r="L4" s="11">
        <f>K4*((100+N4)/100)</f>
        <v>0</v>
      </c>
      <c r="M4" s="11">
        <f>J4*K4</f>
        <v>0</v>
      </c>
      <c r="N4" s="11"/>
      <c r="O4" s="11">
        <f>J4*L4</f>
        <v>0</v>
      </c>
    </row>
    <row r="5" spans="1:16" x14ac:dyDescent="0.25">
      <c r="I5" t="s">
        <v>19</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
  <sheetViews>
    <sheetView workbookViewId="0">
      <selection activeCell="A4" sqref="A4:XFD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 min="16" max="16" width="16" customWidth="1"/>
    <col min="17" max="17" width="12.28515625" customWidth="1"/>
    <col min="18" max="18" width="35.5703125" customWidth="1"/>
    <col min="19" max="19" width="23.85546875" customWidth="1"/>
    <col min="20" max="20" width="25.5703125" customWidth="1"/>
    <col min="21" max="21" width="14.85546875" customWidth="1"/>
    <col min="22" max="22" width="13.28515625" customWidth="1"/>
    <col min="23" max="23" width="12.85546875" customWidth="1"/>
    <col min="24" max="24" width="14" customWidth="1"/>
    <col min="25" max="25" width="14.42578125" customWidth="1"/>
    <col min="26" max="26" width="15.42578125" customWidth="1"/>
    <col min="27" max="27" width="15.140625" customWidth="1"/>
    <col min="28" max="28" width="7" bestFit="1" customWidth="1"/>
    <col min="29" max="29" width="17.42578125" customWidth="1"/>
  </cols>
  <sheetData>
    <row r="1" spans="1:15" ht="18.75" x14ac:dyDescent="0.3">
      <c r="F1" s="1" t="s">
        <v>40</v>
      </c>
    </row>
    <row r="2" spans="1:15"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5" x14ac:dyDescent="0.25">
      <c r="A3" s="2">
        <v>1</v>
      </c>
      <c r="B3" s="2">
        <v>2</v>
      </c>
      <c r="C3" s="2">
        <v>3</v>
      </c>
      <c r="D3" s="2">
        <v>4</v>
      </c>
      <c r="E3" s="2">
        <v>5</v>
      </c>
      <c r="F3" s="2">
        <v>6</v>
      </c>
      <c r="G3" s="2">
        <v>7</v>
      </c>
      <c r="H3" s="2">
        <v>8</v>
      </c>
      <c r="I3" s="2">
        <v>9</v>
      </c>
      <c r="J3" s="2">
        <v>10</v>
      </c>
      <c r="K3" s="2">
        <v>11</v>
      </c>
      <c r="L3" s="2">
        <v>12</v>
      </c>
      <c r="M3" s="2">
        <v>13</v>
      </c>
      <c r="N3" s="2">
        <v>14</v>
      </c>
      <c r="O3" s="2">
        <v>15</v>
      </c>
    </row>
    <row r="4" spans="1:15" s="9" customFormat="1" ht="30" x14ac:dyDescent="0.25">
      <c r="A4" s="5">
        <v>14</v>
      </c>
      <c r="B4" s="5"/>
      <c r="C4" s="5" t="s">
        <v>16</v>
      </c>
      <c r="D4" s="5" t="s">
        <v>41</v>
      </c>
      <c r="E4" s="5"/>
      <c r="F4" s="5"/>
      <c r="G4" s="5"/>
      <c r="H4" s="5" t="s">
        <v>18</v>
      </c>
      <c r="I4" s="5"/>
      <c r="J4" s="11">
        <v>25000</v>
      </c>
      <c r="K4" s="11"/>
      <c r="L4" s="11">
        <f>K4*((100+N4)/100)</f>
        <v>0</v>
      </c>
      <c r="M4" s="11">
        <f>J4*K4</f>
        <v>0</v>
      </c>
      <c r="N4" s="11"/>
      <c r="O4" s="11">
        <f>J4*L4</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8"/>
  <sheetViews>
    <sheetView workbookViewId="0">
      <selection activeCell="A4" sqref="A4:XFD7"/>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42</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x14ac:dyDescent="0.25">
      <c r="A4" s="5">
        <v>15</v>
      </c>
      <c r="B4" s="5"/>
      <c r="C4" s="5" t="s">
        <v>16</v>
      </c>
      <c r="D4" s="5" t="s">
        <v>43</v>
      </c>
      <c r="E4" s="5"/>
      <c r="F4" s="5"/>
      <c r="G4" s="5"/>
      <c r="H4" s="5" t="s">
        <v>18</v>
      </c>
      <c r="I4" s="5"/>
      <c r="J4" s="11">
        <v>1200</v>
      </c>
      <c r="K4" s="11"/>
      <c r="L4" s="11">
        <f>K4*((100+N4)/100)</f>
        <v>0</v>
      </c>
      <c r="M4" s="11">
        <f>J4*K4</f>
        <v>0</v>
      </c>
      <c r="N4" s="11"/>
      <c r="O4" s="11">
        <f>J4*L4</f>
        <v>0</v>
      </c>
    </row>
    <row r="5" spans="1:16" s="9" customFormat="1" ht="30" x14ac:dyDescent="0.25">
      <c r="A5" s="5">
        <v>16</v>
      </c>
      <c r="B5" s="5"/>
      <c r="C5" s="5" t="s">
        <v>16</v>
      </c>
      <c r="D5" s="5" t="s">
        <v>44</v>
      </c>
      <c r="E5" s="5"/>
      <c r="F5" s="5"/>
      <c r="G5" s="5"/>
      <c r="H5" s="5" t="s">
        <v>18</v>
      </c>
      <c r="I5" s="5"/>
      <c r="J5" s="11">
        <v>7500</v>
      </c>
      <c r="K5" s="11"/>
      <c r="L5" s="11">
        <f>K5*((100+N5)/100)</f>
        <v>0</v>
      </c>
      <c r="M5" s="11">
        <f>J5*K5</f>
        <v>0</v>
      </c>
      <c r="N5" s="11"/>
      <c r="O5" s="11">
        <f>J5*L5</f>
        <v>0</v>
      </c>
    </row>
    <row r="6" spans="1:16" s="9" customFormat="1" x14ac:dyDescent="0.25">
      <c r="A6" s="5">
        <v>17</v>
      </c>
      <c r="B6" s="5"/>
      <c r="C6" s="5" t="s">
        <v>16</v>
      </c>
      <c r="D6" s="5" t="s">
        <v>45</v>
      </c>
      <c r="E6" s="5"/>
      <c r="F6" s="5"/>
      <c r="G6" s="5"/>
      <c r="H6" s="5" t="s">
        <v>18</v>
      </c>
      <c r="I6" s="5"/>
      <c r="J6" s="11">
        <v>200</v>
      </c>
      <c r="K6" s="11"/>
      <c r="L6" s="11">
        <f>K6*((100+N6)/100)</f>
        <v>0</v>
      </c>
      <c r="M6" s="11">
        <f>J6*K6</f>
        <v>0</v>
      </c>
      <c r="N6" s="11"/>
      <c r="O6" s="11">
        <f>J6*L6</f>
        <v>0</v>
      </c>
    </row>
    <row r="7" spans="1:16" s="9" customFormat="1" ht="30" x14ac:dyDescent="0.25">
      <c r="A7" s="5">
        <v>18</v>
      </c>
      <c r="B7" s="5"/>
      <c r="C7" s="5" t="s">
        <v>16</v>
      </c>
      <c r="D7" s="5" t="s">
        <v>46</v>
      </c>
      <c r="E7" s="5"/>
      <c r="F7" s="5"/>
      <c r="G7" s="5"/>
      <c r="H7" s="5" t="s">
        <v>18</v>
      </c>
      <c r="I7" s="5"/>
      <c r="J7" s="11">
        <v>2000</v>
      </c>
      <c r="K7" s="11"/>
      <c r="L7" s="11">
        <f>K7*((100+N7)/100)</f>
        <v>0</v>
      </c>
      <c r="M7" s="11">
        <f>J7*K7</f>
        <v>0</v>
      </c>
      <c r="N7" s="11"/>
      <c r="O7" s="11">
        <f>J7*L7</f>
        <v>0</v>
      </c>
    </row>
    <row r="8" spans="1:16" x14ac:dyDescent="0.25">
      <c r="I8" t="s">
        <v>19</v>
      </c>
      <c r="J8" s="4"/>
      <c r="K8" s="4"/>
      <c r="L8" s="4"/>
      <c r="M8" s="4">
        <f>SUM(M4:M7)</f>
        <v>0</v>
      </c>
      <c r="N8" s="4"/>
      <c r="O8" s="4">
        <f>SUM(O4:O7)</f>
        <v>0</v>
      </c>
      <c r="P8"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
  <sheetViews>
    <sheetView workbookViewId="0">
      <selection activeCell="A4" sqref="A4:XFD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47</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30" x14ac:dyDescent="0.25">
      <c r="A4" s="5">
        <v>19</v>
      </c>
      <c r="B4" s="5"/>
      <c r="C4" s="5" t="s">
        <v>16</v>
      </c>
      <c r="D4" s="5" t="s">
        <v>48</v>
      </c>
      <c r="E4" s="5"/>
      <c r="F4" s="5"/>
      <c r="G4" s="5"/>
      <c r="H4" s="5" t="s">
        <v>18</v>
      </c>
      <c r="I4" s="5"/>
      <c r="J4" s="11">
        <v>400</v>
      </c>
      <c r="K4" s="11"/>
      <c r="L4" s="11">
        <f>K4*((100+N4)/100)</f>
        <v>0</v>
      </c>
      <c r="M4" s="11">
        <f>J4*K4</f>
        <v>0</v>
      </c>
      <c r="N4" s="11"/>
      <c r="O4" s="11">
        <f>J4*L4</f>
        <v>0</v>
      </c>
    </row>
    <row r="5" spans="1:16" x14ac:dyDescent="0.25">
      <c r="I5" t="s">
        <v>19</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0"/>
  <sheetViews>
    <sheetView workbookViewId="0">
      <selection activeCell="A7" sqref="A7:XFD9"/>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49</v>
      </c>
    </row>
    <row r="2" spans="1:15"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5" x14ac:dyDescent="0.25">
      <c r="A3" s="2">
        <v>1</v>
      </c>
      <c r="B3" s="2">
        <v>2</v>
      </c>
      <c r="C3" s="2">
        <v>3</v>
      </c>
      <c r="D3" s="2">
        <v>4</v>
      </c>
      <c r="E3" s="2">
        <v>5</v>
      </c>
      <c r="F3" s="2">
        <v>6</v>
      </c>
      <c r="G3" s="2">
        <v>7</v>
      </c>
      <c r="H3" s="2">
        <v>8</v>
      </c>
      <c r="I3" s="2">
        <v>9</v>
      </c>
      <c r="J3" s="2">
        <v>10</v>
      </c>
      <c r="K3" s="2">
        <v>11</v>
      </c>
      <c r="L3" s="2">
        <v>12</v>
      </c>
      <c r="M3" s="2">
        <v>13</v>
      </c>
      <c r="N3" s="2">
        <v>14</v>
      </c>
      <c r="O3" s="2">
        <v>15</v>
      </c>
    </row>
    <row r="4" spans="1:15" s="9" customFormat="1" ht="45" x14ac:dyDescent="0.25">
      <c r="A4" s="5">
        <v>20</v>
      </c>
      <c r="B4" s="5"/>
      <c r="C4" s="5" t="s">
        <v>16</v>
      </c>
      <c r="D4" s="5" t="s">
        <v>50</v>
      </c>
      <c r="E4" s="5"/>
      <c r="F4" s="5"/>
      <c r="G4" s="5"/>
      <c r="H4" s="5" t="s">
        <v>18</v>
      </c>
      <c r="I4" s="5"/>
      <c r="J4" s="11">
        <v>30</v>
      </c>
      <c r="K4" s="11"/>
      <c r="L4" s="11">
        <f t="shared" ref="L4:L18" si="0">K4*((100+N4)/100)</f>
        <v>0</v>
      </c>
      <c r="M4" s="11">
        <f t="shared" ref="M4:M18" si="1">J4*K4</f>
        <v>0</v>
      </c>
      <c r="N4" s="11"/>
      <c r="O4" s="11">
        <f t="shared" ref="O4:O18" si="2">J4*L4</f>
        <v>0</v>
      </c>
    </row>
    <row r="5" spans="1:15" s="9" customFormat="1" ht="30" x14ac:dyDescent="0.25">
      <c r="A5" s="5">
        <v>21</v>
      </c>
      <c r="B5" s="5"/>
      <c r="C5" s="5" t="s">
        <v>16</v>
      </c>
      <c r="D5" s="5" t="s">
        <v>51</v>
      </c>
      <c r="E5" s="5"/>
      <c r="F5" s="5"/>
      <c r="G5" s="5"/>
      <c r="H5" s="5" t="s">
        <v>18</v>
      </c>
      <c r="I5" s="5"/>
      <c r="J5" s="11">
        <v>1300</v>
      </c>
      <c r="K5" s="11"/>
      <c r="L5" s="11">
        <f t="shared" si="0"/>
        <v>0</v>
      </c>
      <c r="M5" s="11">
        <f t="shared" si="1"/>
        <v>0</v>
      </c>
      <c r="N5" s="11"/>
      <c r="O5" s="11">
        <f t="shared" si="2"/>
        <v>0</v>
      </c>
    </row>
    <row r="6" spans="1:15" s="9" customFormat="1" x14ac:dyDescent="0.25">
      <c r="A6" s="5">
        <v>22</v>
      </c>
      <c r="B6" s="5"/>
      <c r="C6" s="5" t="s">
        <v>16</v>
      </c>
      <c r="D6" s="5" t="s">
        <v>52</v>
      </c>
      <c r="E6" s="5"/>
      <c r="F6" s="5"/>
      <c r="G6" s="5"/>
      <c r="H6" s="5" t="s">
        <v>18</v>
      </c>
      <c r="I6" s="5"/>
      <c r="J6" s="11">
        <v>60</v>
      </c>
      <c r="K6" s="11"/>
      <c r="L6" s="11">
        <f t="shared" si="0"/>
        <v>0</v>
      </c>
      <c r="M6" s="11">
        <f t="shared" si="1"/>
        <v>0</v>
      </c>
      <c r="N6" s="11"/>
      <c r="O6" s="11">
        <f t="shared" si="2"/>
        <v>0</v>
      </c>
    </row>
    <row r="7" spans="1:15" s="9" customFormat="1" x14ac:dyDescent="0.25">
      <c r="A7" s="5">
        <v>23</v>
      </c>
      <c r="B7" s="5"/>
      <c r="C7" s="5" t="s">
        <v>16</v>
      </c>
      <c r="D7" s="5" t="s">
        <v>53</v>
      </c>
      <c r="E7" s="5"/>
      <c r="F7" s="5"/>
      <c r="G7" s="5"/>
      <c r="H7" s="5" t="s">
        <v>18</v>
      </c>
      <c r="I7" s="5"/>
      <c r="J7" s="11">
        <v>1</v>
      </c>
      <c r="K7" s="11"/>
      <c r="L7" s="11">
        <f t="shared" si="0"/>
        <v>0</v>
      </c>
      <c r="M7" s="11">
        <f t="shared" si="1"/>
        <v>0</v>
      </c>
      <c r="N7" s="11"/>
      <c r="O7" s="11">
        <f t="shared" si="2"/>
        <v>0</v>
      </c>
    </row>
    <row r="8" spans="1:15" s="9" customFormat="1" x14ac:dyDescent="0.25">
      <c r="A8" s="5">
        <v>24</v>
      </c>
      <c r="B8" s="5"/>
      <c r="C8" s="5" t="s">
        <v>16</v>
      </c>
      <c r="D8" s="5" t="s">
        <v>53</v>
      </c>
      <c r="E8" s="5"/>
      <c r="F8" s="5"/>
      <c r="G8" s="5"/>
      <c r="H8" s="5" t="s">
        <v>18</v>
      </c>
      <c r="I8" s="5"/>
      <c r="J8" s="11">
        <v>1</v>
      </c>
      <c r="K8" s="11"/>
      <c r="L8" s="11">
        <f t="shared" si="0"/>
        <v>0</v>
      </c>
      <c r="M8" s="11">
        <f t="shared" si="1"/>
        <v>0</v>
      </c>
      <c r="N8" s="11"/>
      <c r="O8" s="11">
        <f t="shared" si="2"/>
        <v>0</v>
      </c>
    </row>
    <row r="9" spans="1:15" s="9" customFormat="1" x14ac:dyDescent="0.25">
      <c r="A9" s="5">
        <v>25</v>
      </c>
      <c r="B9" s="5"/>
      <c r="C9" s="5" t="s">
        <v>16</v>
      </c>
      <c r="D9" s="5" t="s">
        <v>53</v>
      </c>
      <c r="E9" s="5"/>
      <c r="F9" s="5"/>
      <c r="G9" s="5"/>
      <c r="H9" s="5" t="s">
        <v>18</v>
      </c>
      <c r="I9" s="5"/>
      <c r="J9" s="11">
        <v>1</v>
      </c>
      <c r="K9" s="11"/>
      <c r="L9" s="11">
        <f t="shared" si="0"/>
        <v>0</v>
      </c>
      <c r="M9" s="11">
        <f t="shared" si="1"/>
        <v>0</v>
      </c>
      <c r="N9" s="11"/>
      <c r="O9" s="11">
        <f t="shared" si="2"/>
        <v>0</v>
      </c>
    </row>
    <row r="10" spans="1:15" s="9" customFormat="1" ht="30" x14ac:dyDescent="0.25">
      <c r="A10" s="5">
        <v>26</v>
      </c>
      <c r="B10" s="5"/>
      <c r="C10" s="5" t="s">
        <v>16</v>
      </c>
      <c r="D10" s="5" t="s">
        <v>54</v>
      </c>
      <c r="E10" s="5"/>
      <c r="F10" s="5"/>
      <c r="G10" s="5"/>
      <c r="H10" s="5" t="s">
        <v>18</v>
      </c>
      <c r="I10" s="5"/>
      <c r="J10" s="11">
        <v>16</v>
      </c>
      <c r="K10" s="11"/>
      <c r="L10" s="11">
        <f t="shared" si="0"/>
        <v>0</v>
      </c>
      <c r="M10" s="11">
        <f t="shared" si="1"/>
        <v>0</v>
      </c>
      <c r="N10" s="11"/>
      <c r="O10" s="11">
        <f t="shared" si="2"/>
        <v>0</v>
      </c>
    </row>
    <row r="11" spans="1:15" s="9" customFormat="1" ht="30" x14ac:dyDescent="0.25">
      <c r="A11" s="5">
        <v>27</v>
      </c>
      <c r="B11" s="5"/>
      <c r="C11" s="5" t="s">
        <v>16</v>
      </c>
      <c r="D11" s="5" t="s">
        <v>55</v>
      </c>
      <c r="E11" s="5"/>
      <c r="F11" s="5"/>
      <c r="G11" s="5"/>
      <c r="H11" s="5" t="s">
        <v>18</v>
      </c>
      <c r="I11" s="5"/>
      <c r="J11" s="11">
        <v>120</v>
      </c>
      <c r="K11" s="11"/>
      <c r="L11" s="11">
        <f t="shared" si="0"/>
        <v>0</v>
      </c>
      <c r="M11" s="11">
        <f t="shared" si="1"/>
        <v>0</v>
      </c>
      <c r="N11" s="11"/>
      <c r="O11" s="11">
        <f t="shared" si="2"/>
        <v>0</v>
      </c>
    </row>
    <row r="12" spans="1:15" s="9" customFormat="1" x14ac:dyDescent="0.25">
      <c r="A12" s="5">
        <v>28</v>
      </c>
      <c r="B12" s="5"/>
      <c r="C12" s="5" t="s">
        <v>16</v>
      </c>
      <c r="D12" s="5" t="s">
        <v>56</v>
      </c>
      <c r="E12" s="5"/>
      <c r="F12" s="5"/>
      <c r="G12" s="5"/>
      <c r="H12" s="5" t="s">
        <v>18</v>
      </c>
      <c r="I12" s="5"/>
      <c r="J12" s="11">
        <v>40</v>
      </c>
      <c r="K12" s="11"/>
      <c r="L12" s="11">
        <f t="shared" si="0"/>
        <v>0</v>
      </c>
      <c r="M12" s="11">
        <f t="shared" si="1"/>
        <v>0</v>
      </c>
      <c r="N12" s="11"/>
      <c r="O12" s="11">
        <f t="shared" si="2"/>
        <v>0</v>
      </c>
    </row>
    <row r="13" spans="1:15" s="9" customFormat="1" ht="30" x14ac:dyDescent="0.25">
      <c r="A13" s="5">
        <v>29</v>
      </c>
      <c r="B13" s="5"/>
      <c r="C13" s="5" t="s">
        <v>16</v>
      </c>
      <c r="D13" s="5" t="s">
        <v>57</v>
      </c>
      <c r="E13" s="5"/>
      <c r="F13" s="5"/>
      <c r="G13" s="5"/>
      <c r="H13" s="5" t="s">
        <v>18</v>
      </c>
      <c r="I13" s="5"/>
      <c r="J13" s="11">
        <v>60</v>
      </c>
      <c r="K13" s="11"/>
      <c r="L13" s="11">
        <f t="shared" si="0"/>
        <v>0</v>
      </c>
      <c r="M13" s="11">
        <f t="shared" si="1"/>
        <v>0</v>
      </c>
      <c r="N13" s="11"/>
      <c r="O13" s="11">
        <f t="shared" si="2"/>
        <v>0</v>
      </c>
    </row>
    <row r="14" spans="1:15" s="9" customFormat="1" x14ac:dyDescent="0.25">
      <c r="A14" s="5">
        <v>30</v>
      </c>
      <c r="B14" s="5"/>
      <c r="C14" s="5" t="s">
        <v>16</v>
      </c>
      <c r="D14" s="5" t="s">
        <v>53</v>
      </c>
      <c r="E14" s="5"/>
      <c r="F14" s="5"/>
      <c r="G14" s="5"/>
      <c r="H14" s="5" t="s">
        <v>18</v>
      </c>
      <c r="I14" s="5"/>
      <c r="J14" s="11">
        <v>1</v>
      </c>
      <c r="K14" s="11"/>
      <c r="L14" s="11">
        <f t="shared" si="0"/>
        <v>0</v>
      </c>
      <c r="M14" s="11">
        <f t="shared" si="1"/>
        <v>0</v>
      </c>
      <c r="N14" s="11"/>
      <c r="O14" s="11">
        <f t="shared" si="2"/>
        <v>0</v>
      </c>
    </row>
    <row r="15" spans="1:15" s="9" customFormat="1" x14ac:dyDescent="0.25">
      <c r="A15" s="5">
        <v>31</v>
      </c>
      <c r="B15" s="5"/>
      <c r="C15" s="5" t="s">
        <v>16</v>
      </c>
      <c r="D15" s="5" t="s">
        <v>53</v>
      </c>
      <c r="E15" s="5"/>
      <c r="F15" s="5"/>
      <c r="G15" s="5"/>
      <c r="H15" s="5" t="s">
        <v>18</v>
      </c>
      <c r="I15" s="5"/>
      <c r="J15" s="11">
        <v>1</v>
      </c>
      <c r="K15" s="11"/>
      <c r="L15" s="11">
        <f t="shared" si="0"/>
        <v>0</v>
      </c>
      <c r="M15" s="11">
        <f t="shared" si="1"/>
        <v>0</v>
      </c>
      <c r="N15" s="11"/>
      <c r="O15" s="11">
        <f t="shared" si="2"/>
        <v>0</v>
      </c>
    </row>
    <row r="16" spans="1:15" s="9" customFormat="1" x14ac:dyDescent="0.25">
      <c r="A16" s="5">
        <v>32</v>
      </c>
      <c r="B16" s="5"/>
      <c r="C16" s="5" t="s">
        <v>16</v>
      </c>
      <c r="D16" s="5" t="s">
        <v>53</v>
      </c>
      <c r="E16" s="5"/>
      <c r="F16" s="5"/>
      <c r="G16" s="5"/>
      <c r="H16" s="5" t="s">
        <v>18</v>
      </c>
      <c r="I16" s="5"/>
      <c r="J16" s="11">
        <v>1</v>
      </c>
      <c r="K16" s="11"/>
      <c r="L16" s="11">
        <f t="shared" si="0"/>
        <v>0</v>
      </c>
      <c r="M16" s="11">
        <f t="shared" si="1"/>
        <v>0</v>
      </c>
      <c r="N16" s="11"/>
      <c r="O16" s="11">
        <f t="shared" si="2"/>
        <v>0</v>
      </c>
    </row>
    <row r="17" spans="1:16" s="9" customFormat="1" x14ac:dyDescent="0.25">
      <c r="A17" s="5">
        <v>33</v>
      </c>
      <c r="B17" s="5"/>
      <c r="C17" s="5" t="s">
        <v>16</v>
      </c>
      <c r="D17" s="5" t="s">
        <v>53</v>
      </c>
      <c r="E17" s="5"/>
      <c r="F17" s="5"/>
      <c r="G17" s="5"/>
      <c r="H17" s="5" t="s">
        <v>18</v>
      </c>
      <c r="I17" s="5"/>
      <c r="J17" s="11">
        <v>1</v>
      </c>
      <c r="K17" s="11"/>
      <c r="L17" s="11">
        <f t="shared" si="0"/>
        <v>0</v>
      </c>
      <c r="M17" s="11">
        <f t="shared" si="1"/>
        <v>0</v>
      </c>
      <c r="N17" s="11"/>
      <c r="O17" s="11">
        <f t="shared" si="2"/>
        <v>0</v>
      </c>
    </row>
    <row r="18" spans="1:16" s="9" customFormat="1" x14ac:dyDescent="0.25">
      <c r="A18" s="5">
        <v>34</v>
      </c>
      <c r="B18" s="5"/>
      <c r="C18" s="5" t="s">
        <v>16</v>
      </c>
      <c r="D18" s="5" t="s">
        <v>53</v>
      </c>
      <c r="E18" s="5"/>
      <c r="F18" s="5"/>
      <c r="G18" s="5"/>
      <c r="H18" s="5" t="s">
        <v>18</v>
      </c>
      <c r="I18" s="5"/>
      <c r="J18" s="11">
        <v>1</v>
      </c>
      <c r="K18" s="11"/>
      <c r="L18" s="11">
        <f t="shared" si="0"/>
        <v>0</v>
      </c>
      <c r="M18" s="11">
        <f t="shared" si="1"/>
        <v>0</v>
      </c>
      <c r="N18" s="11"/>
      <c r="O18" s="11">
        <f t="shared" si="2"/>
        <v>0</v>
      </c>
    </row>
    <row r="19" spans="1:16" s="9" customFormat="1" x14ac:dyDescent="0.25">
      <c r="I19" s="9" t="s">
        <v>19</v>
      </c>
      <c r="J19" s="11"/>
      <c r="K19" s="11"/>
      <c r="L19" s="11"/>
      <c r="M19" s="11">
        <f>SUM(M4:M18)</f>
        <v>0</v>
      </c>
      <c r="N19" s="11"/>
      <c r="O19" s="11">
        <f>SUM(O4:O18)</f>
        <v>0</v>
      </c>
      <c r="P19" s="12"/>
    </row>
    <row r="20" spans="1:16" s="9" customFormat="1" x14ac:dyDescent="0.25"/>
  </sheetData>
  <sheetProtection formatCells="0" formatColumns="0" formatRows="0" insertColumns="0" insertRows="0" insertHyperlinks="0" deleteColumns="0" deleteRows="0" sort="0" autoFilter="0" pivotTables="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
  <sheetViews>
    <sheetView workbookViewId="0">
      <selection activeCell="A4" sqref="A4:XFD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58</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60" x14ac:dyDescent="0.25">
      <c r="A4" s="5">
        <v>35</v>
      </c>
      <c r="B4" s="5"/>
      <c r="C4" s="5" t="s">
        <v>16</v>
      </c>
      <c r="D4" s="5" t="s">
        <v>59</v>
      </c>
      <c r="E4" s="5"/>
      <c r="F4" s="5"/>
      <c r="G4" s="5"/>
      <c r="H4" s="5" t="s">
        <v>18</v>
      </c>
      <c r="I4" s="5"/>
      <c r="J4" s="11">
        <v>400</v>
      </c>
      <c r="K4" s="11"/>
      <c r="L4" s="11">
        <f>K4*((100+N4)/100)</f>
        <v>0</v>
      </c>
      <c r="M4" s="11">
        <f>J4*K4</f>
        <v>0</v>
      </c>
      <c r="N4" s="11"/>
      <c r="O4" s="11">
        <f>J4*L4</f>
        <v>0</v>
      </c>
    </row>
    <row r="5" spans="1:16" x14ac:dyDescent="0.25">
      <c r="I5" t="s">
        <v>19</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
  <sheetViews>
    <sheetView topLeftCell="A5" workbookViewId="0">
      <selection activeCell="E16" sqref="E16"/>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60</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210" x14ac:dyDescent="0.25">
      <c r="A4" s="5">
        <v>36</v>
      </c>
      <c r="B4" s="5"/>
      <c r="C4" s="5" t="s">
        <v>16</v>
      </c>
      <c r="D4" s="5" t="s">
        <v>72</v>
      </c>
      <c r="E4" s="5"/>
      <c r="F4" s="5"/>
      <c r="G4" s="5"/>
      <c r="H4" s="5" t="s">
        <v>18</v>
      </c>
      <c r="I4" s="5"/>
      <c r="J4" s="11">
        <v>120000</v>
      </c>
      <c r="K4" s="11"/>
      <c r="L4" s="11">
        <f>K4*((100+N4)/100)</f>
        <v>0</v>
      </c>
      <c r="M4" s="11">
        <f>J4*K4</f>
        <v>0</v>
      </c>
      <c r="N4" s="11"/>
      <c r="O4" s="11">
        <f>J4*L4</f>
        <v>0</v>
      </c>
    </row>
    <row r="5" spans="1:16" s="9" customFormat="1" ht="180" x14ac:dyDescent="0.25">
      <c r="A5" s="5">
        <v>37</v>
      </c>
      <c r="B5" s="5"/>
      <c r="C5" s="5" t="s">
        <v>16</v>
      </c>
      <c r="D5" s="5" t="s">
        <v>61</v>
      </c>
      <c r="E5" s="5"/>
      <c r="F5" s="5"/>
      <c r="G5" s="5"/>
      <c r="H5" s="5" t="s">
        <v>18</v>
      </c>
      <c r="I5" s="5"/>
      <c r="J5" s="11">
        <v>5000</v>
      </c>
      <c r="K5" s="11"/>
      <c r="L5" s="11">
        <f>K5*((100+N5)/100)</f>
        <v>0</v>
      </c>
      <c r="M5" s="11">
        <f>J5*K5</f>
        <v>0</v>
      </c>
      <c r="N5" s="11"/>
      <c r="O5" s="11">
        <f>J5*L5</f>
        <v>0</v>
      </c>
    </row>
    <row r="6" spans="1:16" s="9" customFormat="1" ht="195" x14ac:dyDescent="0.25">
      <c r="A6" s="5">
        <v>38</v>
      </c>
      <c r="B6" s="5"/>
      <c r="C6" s="5" t="s">
        <v>16</v>
      </c>
      <c r="D6" s="5" t="s">
        <v>73</v>
      </c>
      <c r="E6" s="5"/>
      <c r="F6" s="5"/>
      <c r="G6" s="5"/>
      <c r="H6" s="5" t="s">
        <v>18</v>
      </c>
      <c r="I6" s="5"/>
      <c r="J6" s="11">
        <v>25000</v>
      </c>
      <c r="K6" s="11"/>
      <c r="L6" s="11">
        <f>K6*((100+N6)/100)</f>
        <v>0</v>
      </c>
      <c r="M6" s="11">
        <f>J6*K6</f>
        <v>0</v>
      </c>
      <c r="N6" s="11"/>
      <c r="O6" s="11">
        <f>J6*L6</f>
        <v>0</v>
      </c>
    </row>
    <row r="7" spans="1:16" x14ac:dyDescent="0.25">
      <c r="I7" t="s">
        <v>19</v>
      </c>
      <c r="J7" s="4"/>
      <c r="K7" s="4"/>
      <c r="L7" s="4"/>
      <c r="M7" s="4">
        <f>SUM(M4:M6)</f>
        <v>0</v>
      </c>
      <c r="N7" s="4"/>
      <c r="O7" s="4">
        <f>SUM(O4:O6)</f>
        <v>0</v>
      </c>
      <c r="P7"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6"/>
  <sheetViews>
    <sheetView workbookViewId="0">
      <selection activeCell="E5" sqref="E5"/>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62</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135" x14ac:dyDescent="0.25">
      <c r="A4" s="5">
        <v>39</v>
      </c>
      <c r="B4" s="5"/>
      <c r="C4" s="5" t="s">
        <v>16</v>
      </c>
      <c r="D4" s="5" t="s">
        <v>74</v>
      </c>
      <c r="E4" s="5"/>
      <c r="F4" s="5"/>
      <c r="G4" s="5"/>
      <c r="H4" s="5" t="s">
        <v>18</v>
      </c>
      <c r="I4" s="5"/>
      <c r="J4" s="11">
        <v>3000</v>
      </c>
      <c r="K4" s="11"/>
      <c r="L4" s="11">
        <f>K4*((100+N4)/100)</f>
        <v>0</v>
      </c>
      <c r="M4" s="11">
        <f>J4*K4</f>
        <v>0</v>
      </c>
      <c r="N4" s="11"/>
      <c r="O4" s="11">
        <f>J4*L4</f>
        <v>0</v>
      </c>
    </row>
    <row r="5" spans="1:16" s="9" customFormat="1" ht="120" x14ac:dyDescent="0.25">
      <c r="A5" s="5">
        <v>40</v>
      </c>
      <c r="B5" s="5"/>
      <c r="C5" s="5" t="s">
        <v>16</v>
      </c>
      <c r="D5" s="5" t="s">
        <v>75</v>
      </c>
      <c r="E5" s="5"/>
      <c r="F5" s="5"/>
      <c r="G5" s="5"/>
      <c r="H5" s="5" t="s">
        <v>18</v>
      </c>
      <c r="I5" s="5"/>
      <c r="J5" s="11">
        <v>6000</v>
      </c>
      <c r="K5" s="11"/>
      <c r="L5" s="11">
        <f>K5*((100+N5)/100)</f>
        <v>0</v>
      </c>
      <c r="M5" s="11">
        <f>J5*K5</f>
        <v>0</v>
      </c>
      <c r="N5" s="11"/>
      <c r="O5" s="11">
        <f>J5*L5</f>
        <v>0</v>
      </c>
    </row>
    <row r="6" spans="1:16" x14ac:dyDescent="0.25">
      <c r="I6" t="s">
        <v>19</v>
      </c>
      <c r="J6" s="4"/>
      <c r="K6" s="4"/>
      <c r="L6" s="4"/>
      <c r="M6" s="4">
        <f>SUM(M4:M5)</f>
        <v>0</v>
      </c>
      <c r="N6" s="4"/>
      <c r="O6" s="4">
        <f>SUM(O4:O5)</f>
        <v>0</v>
      </c>
      <c r="P6"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6"/>
  <sheetViews>
    <sheetView workbookViewId="0">
      <selection activeCell="E5" sqref="E5"/>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63</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105" x14ac:dyDescent="0.25">
      <c r="A4" s="5">
        <v>41</v>
      </c>
      <c r="B4" s="5"/>
      <c r="C4" s="5" t="s">
        <v>16</v>
      </c>
      <c r="D4" s="5" t="s">
        <v>76</v>
      </c>
      <c r="E4" s="5"/>
      <c r="F4" s="5"/>
      <c r="G4" s="5"/>
      <c r="H4" s="5" t="s">
        <v>18</v>
      </c>
      <c r="I4" s="5"/>
      <c r="J4" s="11">
        <v>700</v>
      </c>
      <c r="K4" s="11"/>
      <c r="L4" s="11">
        <f>K4*((100+N4)/100)</f>
        <v>0</v>
      </c>
      <c r="M4" s="11">
        <f>J4*K4</f>
        <v>0</v>
      </c>
      <c r="N4" s="11"/>
      <c r="O4" s="11">
        <f>J4*L4</f>
        <v>0</v>
      </c>
    </row>
    <row r="5" spans="1:16" s="9" customFormat="1" ht="105" x14ac:dyDescent="0.25">
      <c r="A5" s="5">
        <v>42</v>
      </c>
      <c r="B5" s="5"/>
      <c r="C5" s="5" t="s">
        <v>16</v>
      </c>
      <c r="D5" s="5" t="s">
        <v>77</v>
      </c>
      <c r="E5" s="5"/>
      <c r="F5" s="5"/>
      <c r="G5" s="5"/>
      <c r="H5" s="5" t="s">
        <v>18</v>
      </c>
      <c r="I5" s="5"/>
      <c r="J5" s="11">
        <v>2500</v>
      </c>
      <c r="K5" s="11"/>
      <c r="L5" s="11">
        <f>K5*((100+N5)/100)</f>
        <v>0</v>
      </c>
      <c r="M5" s="11">
        <f>J5*K5</f>
        <v>0</v>
      </c>
      <c r="N5" s="11"/>
      <c r="O5" s="11">
        <f>J5*L5</f>
        <v>0</v>
      </c>
    </row>
    <row r="6" spans="1:16" x14ac:dyDescent="0.25">
      <c r="I6" t="s">
        <v>19</v>
      </c>
      <c r="J6" s="4"/>
      <c r="K6" s="4"/>
      <c r="L6" s="4"/>
      <c r="M6" s="4">
        <f>SUM(M4:M5)</f>
        <v>0</v>
      </c>
      <c r="N6" s="4"/>
      <c r="O6" s="4">
        <f>SUM(O4:O5)</f>
        <v>0</v>
      </c>
      <c r="P6"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5"/>
  <sheetViews>
    <sheetView workbookViewId="0">
      <selection activeCell="A3" sqref="A3:XFD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64</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s="8" customFormat="1" x14ac:dyDescent="0.25">
      <c r="A3" s="2">
        <v>1</v>
      </c>
      <c r="B3" s="2">
        <v>2</v>
      </c>
      <c r="C3" s="2">
        <v>3</v>
      </c>
      <c r="D3" s="2">
        <v>4</v>
      </c>
      <c r="E3" s="2">
        <v>5</v>
      </c>
      <c r="F3" s="2">
        <v>6</v>
      </c>
      <c r="G3" s="2">
        <v>7</v>
      </c>
      <c r="H3" s="2">
        <v>8</v>
      </c>
      <c r="I3" s="2">
        <v>9</v>
      </c>
      <c r="J3" s="2">
        <v>10</v>
      </c>
      <c r="K3" s="2">
        <v>11</v>
      </c>
      <c r="L3" s="2">
        <v>12</v>
      </c>
      <c r="M3" s="2">
        <v>13</v>
      </c>
      <c r="N3" s="2">
        <v>14</v>
      </c>
      <c r="O3" s="2">
        <v>15</v>
      </c>
    </row>
    <row r="4" spans="1:16" s="8" customFormat="1" x14ac:dyDescent="0.25">
      <c r="A4" s="3">
        <v>43</v>
      </c>
      <c r="B4" s="3"/>
      <c r="C4" s="3" t="s">
        <v>16</v>
      </c>
      <c r="D4" s="3" t="s">
        <v>65</v>
      </c>
      <c r="E4" s="3"/>
      <c r="F4" s="3"/>
      <c r="G4" s="3"/>
      <c r="H4" s="3" t="s">
        <v>66</v>
      </c>
      <c r="I4" s="3"/>
      <c r="J4" s="4">
        <v>60</v>
      </c>
      <c r="K4" s="4"/>
      <c r="L4" s="4">
        <f>K4*((100+N4)/100)</f>
        <v>0</v>
      </c>
      <c r="M4" s="4">
        <f>J4*K4</f>
        <v>0</v>
      </c>
      <c r="N4" s="4"/>
      <c r="O4" s="4">
        <f>J4*L4</f>
        <v>0</v>
      </c>
    </row>
    <row r="5" spans="1:16" x14ac:dyDescent="0.25">
      <c r="I5" t="s">
        <v>19</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5"/>
  <sheetViews>
    <sheetView workbookViewId="0">
      <selection activeCell="A2" sqref="A2:XFD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67</v>
      </c>
    </row>
    <row r="2" spans="1:16" s="9" customFormat="1"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s="9" customFormat="1" x14ac:dyDescent="0.25">
      <c r="A3" s="10">
        <v>1</v>
      </c>
      <c r="B3" s="10">
        <v>2</v>
      </c>
      <c r="C3" s="10">
        <v>3</v>
      </c>
      <c r="D3" s="10">
        <v>4</v>
      </c>
      <c r="E3" s="10">
        <v>5</v>
      </c>
      <c r="F3" s="10">
        <v>6</v>
      </c>
      <c r="G3" s="10">
        <v>7</v>
      </c>
      <c r="H3" s="10">
        <v>8</v>
      </c>
      <c r="I3" s="10">
        <v>9</v>
      </c>
      <c r="J3" s="10">
        <v>10</v>
      </c>
      <c r="K3" s="10">
        <v>11</v>
      </c>
      <c r="L3" s="10">
        <v>12</v>
      </c>
      <c r="M3" s="10">
        <v>13</v>
      </c>
      <c r="N3" s="10">
        <v>14</v>
      </c>
      <c r="O3" s="10">
        <v>15</v>
      </c>
    </row>
    <row r="4" spans="1:16" s="9" customFormat="1" ht="75" x14ac:dyDescent="0.25">
      <c r="A4" s="5">
        <v>44</v>
      </c>
      <c r="B4" s="5"/>
      <c r="C4" s="5" t="s">
        <v>16</v>
      </c>
      <c r="D4" s="5" t="s">
        <v>68</v>
      </c>
      <c r="E4" s="5"/>
      <c r="F4" s="5"/>
      <c r="G4" s="5"/>
      <c r="H4" s="5" t="s">
        <v>18</v>
      </c>
      <c r="I4" s="5"/>
      <c r="J4" s="11">
        <v>1100</v>
      </c>
      <c r="K4" s="11"/>
      <c r="L4" s="11">
        <f>K4*((100+N4)/100)</f>
        <v>0</v>
      </c>
      <c r="M4" s="11">
        <f>J4*K4</f>
        <v>0</v>
      </c>
      <c r="N4" s="11"/>
      <c r="O4" s="11">
        <f>J4*L4</f>
        <v>0</v>
      </c>
    </row>
    <row r="5" spans="1:16" x14ac:dyDescent="0.25">
      <c r="I5" t="s">
        <v>19</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workbookViewId="0">
      <selection activeCell="A4" sqref="A4:XFD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20</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75" x14ac:dyDescent="0.25">
      <c r="A4" s="5">
        <v>2</v>
      </c>
      <c r="B4" s="5"/>
      <c r="C4" s="5" t="s">
        <v>16</v>
      </c>
      <c r="D4" s="5" t="s">
        <v>21</v>
      </c>
      <c r="E4" s="5"/>
      <c r="F4" s="5"/>
      <c r="G4" s="5"/>
      <c r="H4" s="5" t="s">
        <v>18</v>
      </c>
      <c r="I4" s="5"/>
      <c r="J4" s="11">
        <v>2000</v>
      </c>
      <c r="K4" s="11"/>
      <c r="L4" s="11">
        <f>K4*((100+N4)/100)</f>
        <v>0</v>
      </c>
      <c r="M4" s="11">
        <f>J4*K4</f>
        <v>0</v>
      </c>
      <c r="N4" s="11"/>
      <c r="O4" s="11">
        <f>J4*L4</f>
        <v>0</v>
      </c>
    </row>
    <row r="5" spans="1:16" x14ac:dyDescent="0.25">
      <c r="I5" t="s">
        <v>19</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5"/>
  <sheetViews>
    <sheetView tabSelected="1" workbookViewId="0">
      <selection activeCell="A2" sqref="A2:XFD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69</v>
      </c>
    </row>
    <row r="2" spans="1:16" s="9" customFormat="1"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s="9" customFormat="1" x14ac:dyDescent="0.25">
      <c r="A3" s="10">
        <v>1</v>
      </c>
      <c r="B3" s="10">
        <v>2</v>
      </c>
      <c r="C3" s="10">
        <v>3</v>
      </c>
      <c r="D3" s="10">
        <v>4</v>
      </c>
      <c r="E3" s="10">
        <v>5</v>
      </c>
      <c r="F3" s="10">
        <v>6</v>
      </c>
      <c r="G3" s="10">
        <v>7</v>
      </c>
      <c r="H3" s="10">
        <v>8</v>
      </c>
      <c r="I3" s="10">
        <v>9</v>
      </c>
      <c r="J3" s="10">
        <v>10</v>
      </c>
      <c r="K3" s="10">
        <v>11</v>
      </c>
      <c r="L3" s="10">
        <v>12</v>
      </c>
      <c r="M3" s="10">
        <v>13</v>
      </c>
      <c r="N3" s="10">
        <v>14</v>
      </c>
      <c r="O3" s="10">
        <v>15</v>
      </c>
    </row>
    <row r="4" spans="1:16" s="9" customFormat="1" x14ac:dyDescent="0.25">
      <c r="A4" s="5">
        <v>45</v>
      </c>
      <c r="B4" s="5"/>
      <c r="C4" s="5" t="s">
        <v>16</v>
      </c>
      <c r="D4" s="5" t="s">
        <v>70</v>
      </c>
      <c r="E4" s="5"/>
      <c r="F4" s="5"/>
      <c r="G4" s="5"/>
      <c r="H4" s="5" t="s">
        <v>66</v>
      </c>
      <c r="I4" s="5"/>
      <c r="J4" s="11">
        <v>500</v>
      </c>
      <c r="K4" s="11"/>
      <c r="L4" s="11">
        <f>K4*((100+N4)/100)</f>
        <v>0</v>
      </c>
      <c r="M4" s="11">
        <f>J4*K4</f>
        <v>0</v>
      </c>
      <c r="N4" s="11"/>
      <c r="O4" s="11">
        <f>J4*L4</f>
        <v>0</v>
      </c>
    </row>
    <row r="5" spans="1:16" x14ac:dyDescent="0.25">
      <c r="I5" t="s">
        <v>19</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
  <sheetViews>
    <sheetView workbookViewId="0">
      <selection activeCell="A4" sqref="A4:XFD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22</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x14ac:dyDescent="0.25">
      <c r="A4" s="5">
        <v>3</v>
      </c>
      <c r="B4" s="5"/>
      <c r="C4" s="5" t="s">
        <v>16</v>
      </c>
      <c r="D4" s="5" t="s">
        <v>23</v>
      </c>
      <c r="E4" s="5"/>
      <c r="F4" s="5"/>
      <c r="G4" s="5"/>
      <c r="H4" s="5" t="s">
        <v>18</v>
      </c>
      <c r="I4" s="5"/>
      <c r="J4" s="11">
        <v>4000</v>
      </c>
      <c r="K4" s="11"/>
      <c r="L4" s="11">
        <f>K4*((100+N4)/100)</f>
        <v>0</v>
      </c>
      <c r="M4" s="11">
        <f>J4*K4</f>
        <v>0</v>
      </c>
      <c r="N4" s="11"/>
      <c r="O4" s="11">
        <f>J4*L4</f>
        <v>0</v>
      </c>
    </row>
    <row r="5" spans="1:16" x14ac:dyDescent="0.25">
      <c r="I5" t="s">
        <v>19</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
  <sheetViews>
    <sheetView workbookViewId="0">
      <selection activeCell="A4" sqref="A4:XFD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24</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30" x14ac:dyDescent="0.25">
      <c r="A4" s="5">
        <v>4</v>
      </c>
      <c r="B4" s="5"/>
      <c r="C4" s="5" t="s">
        <v>25</v>
      </c>
      <c r="D4" s="5" t="s">
        <v>26</v>
      </c>
      <c r="E4" s="5"/>
      <c r="F4" s="5"/>
      <c r="G4" s="5"/>
      <c r="H4" s="5" t="s">
        <v>18</v>
      </c>
      <c r="I4" s="5"/>
      <c r="J4" s="11">
        <v>6000</v>
      </c>
      <c r="K4" s="11"/>
      <c r="L4" s="11">
        <f>K4*((100+N4)/100)</f>
        <v>0</v>
      </c>
      <c r="M4" s="11">
        <f>J4*K4</f>
        <v>0</v>
      </c>
      <c r="N4" s="11"/>
      <c r="O4" s="11">
        <f>J4*L4</f>
        <v>0</v>
      </c>
    </row>
    <row r="5" spans="1:16" x14ac:dyDescent="0.25">
      <c r="I5" t="s">
        <v>19</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
  <sheetViews>
    <sheetView workbookViewId="0">
      <selection activeCell="A4" sqref="A4:XFD4"/>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27</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30" x14ac:dyDescent="0.25">
      <c r="A4" s="5">
        <v>5</v>
      </c>
      <c r="B4" s="5"/>
      <c r="C4" s="5" t="s">
        <v>16</v>
      </c>
      <c r="D4" s="5" t="s">
        <v>28</v>
      </c>
      <c r="E4" s="5"/>
      <c r="F4" s="5"/>
      <c r="G4" s="5"/>
      <c r="H4" s="5" t="s">
        <v>18</v>
      </c>
      <c r="I4" s="5"/>
      <c r="J4" s="11">
        <v>300</v>
      </c>
      <c r="K4" s="11"/>
      <c r="L4" s="11">
        <f>K4*((100+N4)/100)</f>
        <v>0</v>
      </c>
      <c r="M4" s="11">
        <f>J4*K4</f>
        <v>0</v>
      </c>
      <c r="N4" s="11"/>
      <c r="O4" s="11">
        <f>J4*L4</f>
        <v>0</v>
      </c>
    </row>
    <row r="5" spans="1:16" x14ac:dyDescent="0.25">
      <c r="I5" t="s">
        <v>19</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
  <sheetViews>
    <sheetView workbookViewId="0">
      <selection activeCell="A4" sqref="A4:XFD6"/>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29</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30" x14ac:dyDescent="0.25">
      <c r="A4" s="5">
        <v>6</v>
      </c>
      <c r="B4" s="5"/>
      <c r="C4" s="5" t="s">
        <v>16</v>
      </c>
      <c r="D4" s="5" t="s">
        <v>30</v>
      </c>
      <c r="E4" s="5"/>
      <c r="F4" s="5"/>
      <c r="G4" s="5"/>
      <c r="H4" s="5" t="s">
        <v>18</v>
      </c>
      <c r="I4" s="5"/>
      <c r="J4" s="11">
        <v>90</v>
      </c>
      <c r="K4" s="11"/>
      <c r="L4" s="11">
        <f>K4*((100+N4)/100)</f>
        <v>0</v>
      </c>
      <c r="M4" s="11">
        <f>J4*K4</f>
        <v>0</v>
      </c>
      <c r="N4" s="11"/>
      <c r="O4" s="11">
        <f>J4*L4</f>
        <v>0</v>
      </c>
    </row>
    <row r="5" spans="1:16" s="9" customFormat="1" ht="30" x14ac:dyDescent="0.25">
      <c r="A5" s="5">
        <v>7</v>
      </c>
      <c r="B5" s="5"/>
      <c r="C5" s="5" t="s">
        <v>16</v>
      </c>
      <c r="D5" s="5" t="s">
        <v>31</v>
      </c>
      <c r="E5" s="5"/>
      <c r="F5" s="5"/>
      <c r="G5" s="5"/>
      <c r="H5" s="5" t="s">
        <v>18</v>
      </c>
      <c r="I5" s="5"/>
      <c r="J5" s="11">
        <v>110</v>
      </c>
      <c r="K5" s="11"/>
      <c r="L5" s="11">
        <f>K5*((100+N5)/100)</f>
        <v>0</v>
      </c>
      <c r="M5" s="11">
        <f>J5*K5</f>
        <v>0</v>
      </c>
      <c r="N5" s="11"/>
      <c r="O5" s="11">
        <f>J5*L5</f>
        <v>0</v>
      </c>
    </row>
    <row r="6" spans="1:16" s="9" customFormat="1" x14ac:dyDescent="0.25">
      <c r="I6" s="9" t="s">
        <v>19</v>
      </c>
      <c r="J6" s="11"/>
      <c r="K6" s="11"/>
      <c r="L6" s="11"/>
      <c r="M6" s="11">
        <f>SUM(M4:M5)</f>
        <v>0</v>
      </c>
      <c r="N6" s="11"/>
      <c r="O6" s="11">
        <f>SUM(O4:O5)</f>
        <v>0</v>
      </c>
      <c r="P6" s="12"/>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4" workbookViewId="0">
      <selection activeCell="E5" sqref="E5"/>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32</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120" x14ac:dyDescent="0.25">
      <c r="A4" s="5">
        <v>8</v>
      </c>
      <c r="B4" s="5"/>
      <c r="C4" s="5" t="s">
        <v>16</v>
      </c>
      <c r="D4" s="5" t="s">
        <v>33</v>
      </c>
      <c r="E4" s="5"/>
      <c r="F4" s="5"/>
      <c r="G4" s="5"/>
      <c r="H4" s="5" t="s">
        <v>18</v>
      </c>
      <c r="I4" s="5"/>
      <c r="J4" s="11">
        <v>500</v>
      </c>
      <c r="K4" s="11"/>
      <c r="L4" s="11">
        <f>K4*((100+N4)/100)</f>
        <v>0</v>
      </c>
      <c r="M4" s="11">
        <f>J4*K4</f>
        <v>0</v>
      </c>
      <c r="N4" s="11"/>
      <c r="O4" s="11">
        <f>J4*L4</f>
        <v>0</v>
      </c>
    </row>
    <row r="5" spans="1:16" s="9" customFormat="1" ht="165" x14ac:dyDescent="0.25">
      <c r="A5" s="5">
        <v>9</v>
      </c>
      <c r="B5" s="5"/>
      <c r="C5" s="5" t="s">
        <v>16</v>
      </c>
      <c r="D5" s="5" t="s">
        <v>34</v>
      </c>
      <c r="E5" s="5"/>
      <c r="F5" s="5"/>
      <c r="G5" s="5"/>
      <c r="H5" s="5" t="s">
        <v>18</v>
      </c>
      <c r="I5" s="5"/>
      <c r="J5" s="11">
        <v>13000</v>
      </c>
      <c r="K5" s="11"/>
      <c r="L5" s="11">
        <f>K5*((100+N5)/100)</f>
        <v>0</v>
      </c>
      <c r="M5" s="11">
        <f>J5*K5</f>
        <v>0</v>
      </c>
      <c r="N5" s="11"/>
      <c r="O5" s="11">
        <f>J5*L5</f>
        <v>0</v>
      </c>
    </row>
    <row r="6" spans="1:16" s="9" customFormat="1" ht="240" x14ac:dyDescent="0.25">
      <c r="A6" s="5">
        <v>10</v>
      </c>
      <c r="B6" s="5"/>
      <c r="C6" s="5" t="s">
        <v>16</v>
      </c>
      <c r="D6" s="5" t="s">
        <v>35</v>
      </c>
      <c r="E6" s="5"/>
      <c r="F6" s="5"/>
      <c r="G6" s="5"/>
      <c r="H6" s="5" t="s">
        <v>18</v>
      </c>
      <c r="I6" s="5"/>
      <c r="J6" s="11">
        <v>130</v>
      </c>
      <c r="K6" s="11"/>
      <c r="L6" s="11">
        <f>K6*((100+N6)/100)</f>
        <v>0</v>
      </c>
      <c r="M6" s="11">
        <f>J6*K6</f>
        <v>0</v>
      </c>
      <c r="N6" s="11"/>
      <c r="O6" s="11">
        <f>J6*L6</f>
        <v>0</v>
      </c>
    </row>
    <row r="7" spans="1:16" x14ac:dyDescent="0.25">
      <c r="I7" t="s">
        <v>19</v>
      </c>
      <c r="J7" s="4"/>
      <c r="K7" s="4"/>
      <c r="L7" s="4"/>
      <c r="M7" s="4">
        <f>SUM(M4:M6)</f>
        <v>0</v>
      </c>
      <c r="N7" s="4"/>
      <c r="O7" s="4">
        <f>SUM(O4:O6)</f>
        <v>0</v>
      </c>
      <c r="P7"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workbookViewId="0">
      <selection activeCell="H17" sqref="H17"/>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36</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240" x14ac:dyDescent="0.25">
      <c r="A4" s="5">
        <v>11</v>
      </c>
      <c r="B4" s="5"/>
      <c r="C4" s="5" t="s">
        <v>16</v>
      </c>
      <c r="D4" s="5" t="s">
        <v>71</v>
      </c>
      <c r="E4" s="5"/>
      <c r="F4" s="5"/>
      <c r="G4" s="5"/>
      <c r="H4" s="5" t="s">
        <v>18</v>
      </c>
      <c r="I4" s="5"/>
      <c r="J4" s="11">
        <v>8000</v>
      </c>
      <c r="K4" s="11"/>
      <c r="L4" s="11">
        <f>K4*((100+N4)/100)</f>
        <v>0</v>
      </c>
      <c r="M4" s="11">
        <f>J4*K4</f>
        <v>0</v>
      </c>
      <c r="N4" s="11"/>
      <c r="O4" s="11">
        <f>J4*L4</f>
        <v>0</v>
      </c>
    </row>
    <row r="5" spans="1:16" x14ac:dyDescent="0.25">
      <c r="I5" t="s">
        <v>19</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
  <sheetViews>
    <sheetView workbookViewId="0">
      <selection activeCell="A2" sqref="A2:O2"/>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37</v>
      </c>
    </row>
    <row r="2" spans="1:16" ht="45"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s="9" customFormat="1" ht="45" x14ac:dyDescent="0.25">
      <c r="A4" s="5">
        <v>12</v>
      </c>
      <c r="B4" s="5"/>
      <c r="C4" s="5" t="s">
        <v>16</v>
      </c>
      <c r="D4" s="5" t="s">
        <v>38</v>
      </c>
      <c r="E4" s="5"/>
      <c r="F4" s="5"/>
      <c r="G4" s="5"/>
      <c r="H4" s="5" t="s">
        <v>18</v>
      </c>
      <c r="I4" s="5"/>
      <c r="J4" s="11">
        <v>1500</v>
      </c>
      <c r="K4" s="11"/>
      <c r="L4" s="11">
        <f>K4*((100+N4)/100)</f>
        <v>0</v>
      </c>
      <c r="M4" s="11">
        <f>J4*K4</f>
        <v>0</v>
      </c>
      <c r="N4" s="11"/>
      <c r="O4" s="11">
        <f>J4*L4</f>
        <v>0</v>
      </c>
    </row>
    <row r="5" spans="1:16" s="9" customFormat="1" ht="45" x14ac:dyDescent="0.25">
      <c r="A5" s="5">
        <v>13</v>
      </c>
      <c r="B5" s="5"/>
      <c r="C5" s="5" t="s">
        <v>16</v>
      </c>
      <c r="D5" s="5" t="s">
        <v>39</v>
      </c>
      <c r="E5" s="5"/>
      <c r="F5" s="5"/>
      <c r="G5" s="5"/>
      <c r="H5" s="5" t="s">
        <v>18</v>
      </c>
      <c r="I5" s="5"/>
      <c r="J5" s="11">
        <v>1000</v>
      </c>
      <c r="K5" s="11"/>
      <c r="L5" s="11">
        <f>K5*((100+N5)/100)</f>
        <v>0</v>
      </c>
      <c r="M5" s="11">
        <f>J5*K5</f>
        <v>0</v>
      </c>
      <c r="N5" s="11"/>
      <c r="O5" s="11">
        <f>J5*L5</f>
        <v>0</v>
      </c>
    </row>
    <row r="6" spans="1:16" x14ac:dyDescent="0.25">
      <c r="I6" t="s">
        <v>19</v>
      </c>
      <c r="J6" s="4"/>
      <c r="K6" s="4"/>
      <c r="L6" s="4"/>
      <c r="M6" s="4">
        <f>SUM(M4:M5)</f>
        <v>0</v>
      </c>
      <c r="N6" s="4"/>
      <c r="O6" s="4">
        <f>SUM(O4:O5)</f>
        <v>0</v>
      </c>
      <c r="P6" s="6"/>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P 1- sonda Ryela</vt:lpstr>
      <vt:lpstr>P 10 - sterylne pokrowce na ka</vt:lpstr>
      <vt:lpstr>P 11- wzierniki uszne jednoraz</vt:lpstr>
      <vt:lpstr>P 12 - szczoteczki do chirurgi</vt:lpstr>
      <vt:lpstr>P 13- cewnik urologiczny</vt:lpstr>
      <vt:lpstr>P 14 - cewniki Dufour</vt:lpstr>
      <vt:lpstr>P 15 - cewniki FOLEY</vt:lpstr>
      <vt:lpstr>P 16 - cewnik do podawania tle</vt:lpstr>
      <vt:lpstr>P 17 - zamknięty system do pob</vt:lpstr>
      <vt:lpstr>P 18 - zestaw do zbiórki moczu</vt:lpstr>
      <vt:lpstr>P 19- cewniki</vt:lpstr>
      <vt:lpstr>P 2- rzepki do pulsoksymetru</vt:lpstr>
      <vt:lpstr>P 20- dreny, sondy, katetery i</vt:lpstr>
      <vt:lpstr>P 3- cewnik do odsysania w ukł</vt:lpstr>
      <vt:lpstr>P 4- kaniula dożylne</vt:lpstr>
      <vt:lpstr>P 5- miski tekturowe</vt:lpstr>
      <vt:lpstr>P 6- sterylne osłony na głowic</vt:lpstr>
      <vt:lpstr>P 7- igły do penów</vt:lpstr>
      <vt:lpstr>P 8- kaniula dotętnicza</vt:lpstr>
      <vt:lpstr>P 9 - szkiełka nakrywkowe</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user</cp:lastModifiedBy>
  <cp:lastPrinted>2020-09-02T09:41:11Z</cp:lastPrinted>
  <dcterms:created xsi:type="dcterms:W3CDTF">2020-09-02T09:41:05Z</dcterms:created>
  <dcterms:modified xsi:type="dcterms:W3CDTF">2020-09-02T09:52:21Z</dcterms:modified>
  <cp:category/>
</cp:coreProperties>
</file>