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0\USTAWA\79 PN 20 PRODUKTY LECZNICZE\"/>
    </mc:Choice>
  </mc:AlternateContent>
  <xr:revisionPtr revIDLastSave="0" documentId="13_ncr:1_{85057051-09E9-4713-8BC6-2E2CD2718EA8}" xr6:coauthVersionLast="45" xr6:coauthVersionMax="45" xr10:uidLastSave="{00000000-0000-0000-0000-000000000000}"/>
  <bookViews>
    <workbookView xWindow="-120" yWindow="-120" windowWidth="29040" windowHeight="15840" firstSheet="37" activeTab="41" xr2:uid="{00000000-000D-0000-FFFF-FFFF00000000}"/>
  </bookViews>
  <sheets>
    <sheet name="P 10- Wyrób medyczny do stosow" sheetId="1" r:id="rId1"/>
    <sheet name="P 11- Kladrybina" sheetId="2" r:id="rId2"/>
    <sheet name="P 12- Netupitant + palonosetro" sheetId="3" r:id="rId3"/>
    <sheet name="P 13- Octanu metyloprednizolon" sheetId="4" r:id="rId4"/>
    <sheet name="P 14- Benzyna apteczna" sheetId="5" r:id="rId5"/>
    <sheet name="P 15- Olanzapina" sheetId="6" r:id="rId6"/>
    <sheet name="P 16- Fitomenadion" sheetId="7" r:id="rId7"/>
    <sheet name="P 17- Tymonacyk" sheetId="8" r:id="rId8"/>
    <sheet name="P 18- Etomidat" sheetId="9" r:id="rId9"/>
    <sheet name="P 19 - Cholekalcyferol" sheetId="10" r:id="rId10"/>
    <sheet name="P 1-Mykafungina" sheetId="11" r:id="rId11"/>
    <sheet name="P 2- Filgrastim" sheetId="12" r:id="rId12"/>
    <sheet name="P 20- Ksylometazolina" sheetId="13" r:id="rId13"/>
    <sheet name="P 21- Gentamycyna" sheetId="14" r:id="rId14"/>
    <sheet name="P 22- Immunoglobulina ludzka a" sheetId="15" r:id="rId15"/>
    <sheet name="P 23- Immunoglobulina ludzka a" sheetId="16" r:id="rId16"/>
    <sheet name="P 24- Neostygmina" sheetId="17" r:id="rId17"/>
    <sheet name="P 25- Karbachol" sheetId="18" r:id="rId18"/>
    <sheet name="P 26- Karbamazepina" sheetId="19" r:id="rId19"/>
    <sheet name="P 27- Fiolet gencjanowy roztwó" sheetId="20" r:id="rId20"/>
    <sheet name="P 28- Dietetyczny środek spoży" sheetId="21" r:id="rId21"/>
    <sheet name="P 29- Ropinirol" sheetId="22" r:id="rId22"/>
    <sheet name="P 3- Ondansetron p.o." sheetId="23" r:id="rId23"/>
    <sheet name="P 30 - Produkt leczniczy zawie" sheetId="24" r:id="rId24"/>
    <sheet name="P 31- Pasta do leczenia ran gł" sheetId="25" r:id="rId25"/>
    <sheet name="P 32- Maść_krem" sheetId="26" r:id="rId26"/>
    <sheet name="P 33- Koncentrat czynników zes" sheetId="27" r:id="rId27"/>
    <sheet name="P 34- Antytoksyna jadu żmii" sheetId="28" r:id="rId28"/>
    <sheet name="P 35- Lacidipine" sheetId="29" r:id="rId29"/>
    <sheet name="P 36- Dexamethason" sheetId="30" r:id="rId30"/>
    <sheet name="P 37- Fosfomycyna" sheetId="31" r:id="rId31"/>
    <sheet name="P 38- Leki oczne" sheetId="32" r:id="rId32"/>
    <sheet name="P 39- Mesalazyna" sheetId="33" r:id="rId33"/>
    <sheet name="P 4- Ondansetron i.v." sheetId="34" r:id="rId34"/>
    <sheet name="P 40- Buprenorfina" sheetId="35" r:id="rId35"/>
    <sheet name="P 41- Metylofenidat" sheetId="36" r:id="rId36"/>
    <sheet name="P 42- Lignocainum cum Noradren" sheetId="37" r:id="rId37"/>
    <sheet name="P 5- Worikonazol p.o." sheetId="38" r:id="rId38"/>
    <sheet name="P 6 - Dexamethasone phosphate" sheetId="39" r:id="rId39"/>
    <sheet name="P 7 - Fulvestrant" sheetId="40" r:id="rId40"/>
    <sheet name="P 8 -Irynotecan" sheetId="41" r:id="rId41"/>
    <sheet name="P 9 - Wyrób medyczny do stosow" sheetId="42" r:id="rId42"/>
    <sheet name="Kryteria oceny" sheetId="43" r:id="rId4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5" i="4" l="1"/>
  <c r="M5" i="42" l="1"/>
  <c r="M4" i="42"/>
  <c r="L4" i="42"/>
  <c r="O4" i="42" s="1"/>
  <c r="O5" i="42" s="1"/>
  <c r="M6" i="41"/>
  <c r="L6" i="41"/>
  <c r="O6" i="41" s="1"/>
  <c r="M5" i="41"/>
  <c r="L5" i="41"/>
  <c r="O5" i="41" s="1"/>
  <c r="O4" i="41"/>
  <c r="M4" i="41"/>
  <c r="M7" i="41" s="1"/>
  <c r="L4" i="41"/>
  <c r="M5" i="40"/>
  <c r="M4" i="40"/>
  <c r="L4" i="40"/>
  <c r="O4" i="40" s="1"/>
  <c r="O5" i="40" s="1"/>
  <c r="M4" i="39"/>
  <c r="M5" i="39" s="1"/>
  <c r="L4" i="39"/>
  <c r="O4" i="39" s="1"/>
  <c r="O5" i="39" s="1"/>
  <c r="M4" i="38"/>
  <c r="M5" i="38" s="1"/>
  <c r="L4" i="38"/>
  <c r="O4" i="38" s="1"/>
  <c r="O5" i="38" s="1"/>
  <c r="O4" i="37"/>
  <c r="O5" i="37" s="1"/>
  <c r="M4" i="37"/>
  <c r="M5" i="37" s="1"/>
  <c r="L4" i="37"/>
  <c r="M8" i="36"/>
  <c r="L8" i="36"/>
  <c r="O8" i="36" s="1"/>
  <c r="O7" i="36"/>
  <c r="M7" i="36"/>
  <c r="L7" i="36"/>
  <c r="M6" i="36"/>
  <c r="M9" i="36" s="1"/>
  <c r="L6" i="36"/>
  <c r="O6" i="36" s="1"/>
  <c r="M5" i="36"/>
  <c r="L5" i="36"/>
  <c r="O5" i="36" s="1"/>
  <c r="M4" i="36"/>
  <c r="L4" i="36"/>
  <c r="O4" i="36" s="1"/>
  <c r="M4" i="35"/>
  <c r="M5" i="35" s="1"/>
  <c r="L4" i="35"/>
  <c r="O4" i="35" s="1"/>
  <c r="O5" i="35" s="1"/>
  <c r="M5" i="34"/>
  <c r="M6" i="34" s="1"/>
  <c r="L5" i="34"/>
  <c r="O5" i="34" s="1"/>
  <c r="M4" i="34"/>
  <c r="L4" i="34"/>
  <c r="O4" i="34" s="1"/>
  <c r="O6" i="34" s="1"/>
  <c r="M7" i="33"/>
  <c r="L7" i="33"/>
  <c r="O7" i="33" s="1"/>
  <c r="M6" i="33"/>
  <c r="L6" i="33"/>
  <c r="O6" i="33" s="1"/>
  <c r="M5" i="33"/>
  <c r="M8" i="33" s="1"/>
  <c r="L5" i="33"/>
  <c r="O5" i="33" s="1"/>
  <c r="O4" i="33"/>
  <c r="M4" i="33"/>
  <c r="L4" i="33"/>
  <c r="M6" i="32"/>
  <c r="L6" i="32"/>
  <c r="O6" i="32" s="1"/>
  <c r="O5" i="32"/>
  <c r="M5" i="32"/>
  <c r="L5" i="32"/>
  <c r="O4" i="32"/>
  <c r="O7" i="32" s="1"/>
  <c r="M4" i="32"/>
  <c r="M7" i="32" s="1"/>
  <c r="L4" i="32"/>
  <c r="M5" i="31"/>
  <c r="O4" i="31"/>
  <c r="O5" i="31" s="1"/>
  <c r="M4" i="31"/>
  <c r="L4" i="31"/>
  <c r="M6" i="30"/>
  <c r="M5" i="30"/>
  <c r="L5" i="30"/>
  <c r="O5" i="30" s="1"/>
  <c r="O4" i="30"/>
  <c r="M4" i="30"/>
  <c r="L4" i="30"/>
  <c r="M6" i="29"/>
  <c r="L6" i="29"/>
  <c r="O6" i="29" s="1"/>
  <c r="O5" i="29"/>
  <c r="M5" i="29"/>
  <c r="L5" i="29"/>
  <c r="O4" i="29"/>
  <c r="O7" i="29" s="1"/>
  <c r="M4" i="29"/>
  <c r="M7" i="29" s="1"/>
  <c r="L4" i="29"/>
  <c r="M5" i="28"/>
  <c r="O4" i="28"/>
  <c r="O5" i="28" s="1"/>
  <c r="M4" i="28"/>
  <c r="L4" i="28"/>
  <c r="M5" i="27"/>
  <c r="M4" i="27"/>
  <c r="L4" i="27"/>
  <c r="O4" i="27" s="1"/>
  <c r="O5" i="27" s="1"/>
  <c r="M4" i="26"/>
  <c r="M5" i="26" s="1"/>
  <c r="L4" i="26"/>
  <c r="O4" i="26" s="1"/>
  <c r="O5" i="26" s="1"/>
  <c r="M4" i="25"/>
  <c r="M5" i="25" s="1"/>
  <c r="L4" i="25"/>
  <c r="O4" i="25" s="1"/>
  <c r="O5" i="25" s="1"/>
  <c r="O4" i="24"/>
  <c r="O5" i="24" s="1"/>
  <c r="M4" i="24"/>
  <c r="M5" i="24" s="1"/>
  <c r="L4" i="24"/>
  <c r="M5" i="23"/>
  <c r="M4" i="23"/>
  <c r="L4" i="23"/>
  <c r="O4" i="23" s="1"/>
  <c r="O5" i="23" s="1"/>
  <c r="M4" i="22"/>
  <c r="M5" i="22" s="1"/>
  <c r="L4" i="22"/>
  <c r="O4" i="22" s="1"/>
  <c r="O5" i="22" s="1"/>
  <c r="M4" i="21"/>
  <c r="M5" i="21" s="1"/>
  <c r="L4" i="21"/>
  <c r="O4" i="21" s="1"/>
  <c r="O5" i="21" s="1"/>
  <c r="O7" i="20"/>
  <c r="M7" i="20"/>
  <c r="L7" i="20"/>
  <c r="M6" i="20"/>
  <c r="L6" i="20"/>
  <c r="O6" i="20" s="1"/>
  <c r="M5" i="20"/>
  <c r="L5" i="20"/>
  <c r="O5" i="20" s="1"/>
  <c r="M4" i="20"/>
  <c r="M8" i="20" s="1"/>
  <c r="L4" i="20"/>
  <c r="O4" i="20" s="1"/>
  <c r="M4" i="19"/>
  <c r="M5" i="19" s="1"/>
  <c r="L4" i="19"/>
  <c r="O4" i="19" s="1"/>
  <c r="O5" i="19" s="1"/>
  <c r="M4" i="18"/>
  <c r="M5" i="18" s="1"/>
  <c r="L4" i="18"/>
  <c r="O4" i="18" s="1"/>
  <c r="O5" i="18" s="1"/>
  <c r="O4" i="17"/>
  <c r="O5" i="17" s="1"/>
  <c r="M4" i="17"/>
  <c r="M5" i="17" s="1"/>
  <c r="L4" i="17"/>
  <c r="M5" i="16"/>
  <c r="M4" i="16"/>
  <c r="L4" i="16"/>
  <c r="O4" i="16" s="1"/>
  <c r="O5" i="16" s="1"/>
  <c r="M4" i="15"/>
  <c r="M5" i="15" s="1"/>
  <c r="L4" i="15"/>
  <c r="O4" i="15" s="1"/>
  <c r="O5" i="15" s="1"/>
  <c r="M4" i="14"/>
  <c r="M5" i="14" s="1"/>
  <c r="L4" i="14"/>
  <c r="O4" i="14" s="1"/>
  <c r="O5" i="14" s="1"/>
  <c r="O4" i="13"/>
  <c r="O5" i="13" s="1"/>
  <c r="M4" i="13"/>
  <c r="M5" i="13" s="1"/>
  <c r="L4" i="13"/>
  <c r="M5" i="12"/>
  <c r="M4" i="12"/>
  <c r="L4" i="12"/>
  <c r="O4" i="12" s="1"/>
  <c r="O5" i="12" s="1"/>
  <c r="M4" i="11"/>
  <c r="M5" i="11" s="1"/>
  <c r="L4" i="11"/>
  <c r="O4" i="11" s="1"/>
  <c r="O5" i="11" s="1"/>
  <c r="M4" i="10"/>
  <c r="M5" i="10" s="1"/>
  <c r="L4" i="10"/>
  <c r="O4" i="10" s="1"/>
  <c r="O5" i="10" s="1"/>
  <c r="O4" i="9"/>
  <c r="O5" i="9" s="1"/>
  <c r="M4" i="9"/>
  <c r="M5" i="9" s="1"/>
  <c r="L4" i="9"/>
  <c r="M5" i="8"/>
  <c r="M4" i="8"/>
  <c r="L4" i="8"/>
  <c r="O4" i="8" s="1"/>
  <c r="O5" i="8" s="1"/>
  <c r="M4" i="7"/>
  <c r="M5" i="7" s="1"/>
  <c r="L4" i="7"/>
  <c r="O4" i="7" s="1"/>
  <c r="O5" i="7" s="1"/>
  <c r="M7" i="6"/>
  <c r="L7" i="6"/>
  <c r="O7" i="6" s="1"/>
  <c r="M6" i="6"/>
  <c r="L6" i="6"/>
  <c r="O6" i="6" s="1"/>
  <c r="M5" i="6"/>
  <c r="M8" i="6" s="1"/>
  <c r="L5" i="6"/>
  <c r="O5" i="6" s="1"/>
  <c r="O4" i="6"/>
  <c r="O8" i="6" s="1"/>
  <c r="M4" i="6"/>
  <c r="L4" i="6"/>
  <c r="M5" i="5"/>
  <c r="M4" i="5"/>
  <c r="L4" i="5"/>
  <c r="O4" i="5" s="1"/>
  <c r="O5" i="5" s="1"/>
  <c r="M4" i="4"/>
  <c r="M5" i="4" s="1"/>
  <c r="L4" i="4"/>
  <c r="O4" i="4" s="1"/>
  <c r="M4" i="3"/>
  <c r="M5" i="3" s="1"/>
  <c r="L4" i="3"/>
  <c r="O4" i="3" s="1"/>
  <c r="O5" i="3" s="1"/>
  <c r="O4" i="2"/>
  <c r="O5" i="2" s="1"/>
  <c r="M4" i="2"/>
  <c r="M5" i="2" s="1"/>
  <c r="L4" i="2"/>
  <c r="M6" i="1"/>
  <c r="M5" i="1"/>
  <c r="L5" i="1"/>
  <c r="O5" i="1" s="1"/>
  <c r="O4" i="1"/>
  <c r="O6" i="1" s="1"/>
  <c r="M4" i="1"/>
  <c r="L4" i="1"/>
  <c r="O8" i="33" l="1"/>
  <c r="O7" i="41"/>
  <c r="O9" i="36"/>
  <c r="O8" i="20"/>
  <c r="O6" i="30"/>
</calcChain>
</file>

<file path=xl/sharedStrings.xml><?xml version="1.0" encoding="utf-8"?>
<sst xmlns="http://schemas.openxmlformats.org/spreadsheetml/2006/main" count="990" uniqueCount="133">
  <si>
    <t>P 10- Wyrób medyczny do stosowania w okulistyce 1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</si>
  <si>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</si>
  <si>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</si>
  <si>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</si>
  <si>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</si>
  <si>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</si>
  <si>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</si>
  <si>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</si>
  <si>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</si>
  <si>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</si>
  <si>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</si>
  <si>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</si>
  <si>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</si>
  <si>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</si>
  <si>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</si>
  <si>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</si>
  <si>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GL.10</t>
  </si>
  <si>
    <t>Karmeloza sodowa 0,5%, sterylny roztwór do zakraplania oczu bez środków konserwujących, butelka 10 ml wyposażona w innowacyjny, opatentowany wielorazowy zakraplacz do oczu (OSD)</t>
  </si>
  <si>
    <t>szt.</t>
  </si>
  <si>
    <t>Karmeloza sodowa 1%, sterylny roztwór bez środków konserwujących, butelka 10 ml, wyposażona w innowacyjny, opatentowany wielorazowy zakraplacz do oczu (OSD)</t>
  </si>
  <si>
    <t>Razem</t>
  </si>
  <si>
    <t>P 11- Kladrybina</t>
  </si>
  <si>
    <t>GL.06</t>
  </si>
  <si>
    <t>Kladrybina roztwór do infuzji; 1 mg/ml, fiol. 10 ml,  produkt leczniczy refundowany w chemioterapii, zamawiający wymaga podania kodu EAN i dołączenia CHPL</t>
  </si>
  <si>
    <t>P 12- Netupitant + palonosetron</t>
  </si>
  <si>
    <t>Netupitant 300 mg + palonosetron 0,5 mg, opakowanie 1 kaps, produkt leczniczy refundowany w chemioterapii, zamawiający wymaga podania kodu EAN i dołączenia CHPL</t>
  </si>
  <si>
    <t>op</t>
  </si>
  <si>
    <t>P 13- Octanu metyloprednizolonu</t>
  </si>
  <si>
    <t>Octanu metyloprednizolonu zawiesina do wstrzykiwań; 40 mg/ml, 1 fiol, zamawiajacy wymaga podania kodu EAN</t>
  </si>
  <si>
    <t>P 14- Benzyna apteczna</t>
  </si>
  <si>
    <t>GL.07</t>
  </si>
  <si>
    <t>Benzyna apteczna 1 litr</t>
  </si>
  <si>
    <t>P 15- Olanzapina</t>
  </si>
  <si>
    <t>Olanzapina tabletki ulegające rozpadowi w jamie ustnej; 5 mg; 28 tabl., zamawiajacy wymaga podania kodu EAN</t>
  </si>
  <si>
    <t>Olanzapina tabletki ulegające rozpadowi w jamie ustnej; 10 mg; 28 tabl., zamawiajacy wymaga podania kodu EAN</t>
  </si>
  <si>
    <t>Olanzapina tabletki ulegające rozpadowi w jamie ustnej; 15 mg; 28 tabl., zamawiajacy wymaga podania kodu EAN</t>
  </si>
  <si>
    <t>Olanzapina tabletki ulegające rozpadowi w jamie ustnej; 20 mg; 28 tabl., zamawiający wymaga podania kodu EAN</t>
  </si>
  <si>
    <t>P 16- Fitomenadion</t>
  </si>
  <si>
    <t>Fitometadion 10 mg a 30 tabl. draż., zamawiający wymaga podania kodu EAN</t>
  </si>
  <si>
    <t>P 17- Tymonacyk</t>
  </si>
  <si>
    <t>Tymonacyk 100 mg a 30 tabl, zamawiający wymaga podania kodu EAN</t>
  </si>
  <si>
    <t>P 18- Etomidat</t>
  </si>
  <si>
    <t>Etomidat emulsja do wstrzykiwań 20 mg/10 ml, 10 amp. a 10 ml lub w przeliczeniu na opakowanie 5 amp. a 10 ml, zamawiajacy wymaga podania kodu EAN</t>
  </si>
  <si>
    <t>P 19 - Cholekalcyferol</t>
  </si>
  <si>
    <t>Cholekalcyferol 25 µg cholekalcyferolu, co odpowiada 1000 j.m D3, opakowanie a 30 kaps, zamawiający wymaga podania kodu EAN produktu leczniczego</t>
  </si>
  <si>
    <t>P 1-Mykafungina</t>
  </si>
  <si>
    <t>Mykafungina 100 mg, proszek do sporządzania roztworu do infuzji, fiolka, zamawiający wymaga podania kodu EAN i dołączenia CHPL</t>
  </si>
  <si>
    <t>P 2- Filgrastim</t>
  </si>
  <si>
    <t>Filgrastim 48 mln jm, roztwór do wstrzykiwań lub infuzji, ampułkostrzykawka, produkt leczniczy refundowany w chemioterapii, zamawiający wymaga podania kodu EAN i dołączenia CHPL</t>
  </si>
  <si>
    <t>P 20- Ksylometazolina</t>
  </si>
  <si>
    <t>Ksylometazolina 0,1%, krople do nosa, poj 10 ml, zamawiający wymaga podania kodu EAN</t>
  </si>
  <si>
    <t>P 21- Gentamycyna</t>
  </si>
  <si>
    <t>GL.04</t>
  </si>
  <si>
    <t>Gentamycyna roztwór do wstrzykiwań domięśniowych i infuzji; 40 mg/ml; 10 amp.a 2 ml, zamawiający wymaga podania kodu EAN</t>
  </si>
  <si>
    <t>P 22- Immunoglobulina ludzka anty-rh0(d)</t>
  </si>
  <si>
    <t>Immunoglobulina ludzka anty-rh0(d), roztwór do wstrzykiwań; 50 µg (1 amp. zawiera 50 µg przeciwciał anty-D); 1 amp., zamawiający wymaga podania kodu EAN</t>
  </si>
  <si>
    <t>P 23- Immunoglobulina ludzka anty-rh0(d) 1</t>
  </si>
  <si>
    <t>Immunoglobulina ludzka anty-rh0(d), roztwór do wstrzykiwań; 150 µg (1 amp. zawiera 150 µg przeciwciał anty-D); 1 amp., zamawiający wymaga podania kodu EAN</t>
  </si>
  <si>
    <t>P 24- Neostygmina</t>
  </si>
  <si>
    <t>Neostygmina roztwór do wstrzykiwań; 0,5 mg/ml; 10 amp. a 1 ml, zamawiający wymaga podania kodu EAN</t>
  </si>
  <si>
    <t>P 25- Karbachol</t>
  </si>
  <si>
    <t>Karbachol roztwór do stosowania wewnątrzgałkowego; 0,1 mg/ml; opakowanie 12 fiol. a 1,5 ml, zamawiający wymaga podania kodu EAN</t>
  </si>
  <si>
    <t>P 26- Karbamazepina</t>
  </si>
  <si>
    <t>Karbamazepina 300 mg a 50 tabl.o przedłużonym uwalnianiu; zamawiający wymaga podania kodu EAN</t>
  </si>
  <si>
    <t>P 27- Fiolet gencjanowy roztwór</t>
  </si>
  <si>
    <t>Fiolet gencjanowy spirytusowy 1 %, butelka 20 ml, zamawiający wymaga podania kodu EAN</t>
  </si>
  <si>
    <t>Fiolet gencjanowy wodny 1 %, butelka 20 ml, zamawiający wymaga podania kodu EAN</t>
  </si>
  <si>
    <t>Fiolet gencjanowy wodny 2 %, butelka 20 ml, zamawiający wymaga podania kodu EAN</t>
  </si>
  <si>
    <t>Fiolet gencjanowy spirytusowy 2 %, butelka 20 ml, zamawiający wymaga podania kodu EAN</t>
  </si>
  <si>
    <t>P 28- Dietetyczny środek spożywczy specjalnego przeznaczenia medycznego</t>
  </si>
  <si>
    <t>Witamina D 400 j.m a 90 kaps twist off</t>
  </si>
  <si>
    <t>P 29- Ropinirol</t>
  </si>
  <si>
    <t>Ropinirol 2 mg a 28 tabl o przedłużonym uwalnianiu; zamawiający wymaga podania kodu EAN</t>
  </si>
  <si>
    <t>P 3- Ondansetron p.o.</t>
  </si>
  <si>
    <t>Ondansetron 8 mg a 10 tabl, produkt leczniczy refundowany w chemioterapii dodatkowej, zamaiający wymaga podania kodu EAN i dołączenia CHPL</t>
  </si>
  <si>
    <t>P 30 - Produkt leczniczy zawierający witaminy z grupy B</t>
  </si>
  <si>
    <t>100 mg tiaminy (chlorowodorku; B1) + 200 mg pirydoksyny (chlorowodorku; B6) + 0,2 mg cyjanokobalaminy (B12), opakowanie a 100 tabl, zamawiający wymaga podania kodu EAN</t>
  </si>
  <si>
    <t>P 31- Pasta do leczenia ran głębokich</t>
  </si>
  <si>
    <t>Pasta składająca się z obojętnych hydrokoloidów, umieszczonych w przebadanym dermatologicznie podłożu, przeznaczona do leczenia ran głębokich bez martwicy, z małą lub średnią ilością wysięku, umożliwiająca wypełnienie rany i jej kontakt z opatrunkiem, tuba 30 g, zamawiający wymaga podania kodu EAN</t>
  </si>
  <si>
    <t>P 32- Maść/krem</t>
  </si>
  <si>
    <t>Natamycyna 10 mg + 3500 j.m. neomycyny + 10 mg hydrokortyzonu na 1 g, maść/krem a 15 g, zamawiający wymaga podania kodu EAN</t>
  </si>
  <si>
    <t>P 33- Koncentrat czynników zespołu protrombiny</t>
  </si>
  <si>
    <t>Koncentrat czynników zespołu protrombiny,proszek i rozpuszczalnik do sporządzania roztworu do wstrzykiwań; 500 j.m. (1 fiol. zawiera: 500 j.m. czynnika IX, 220–760 j.m. czynnika II, 180–480 j.m. czynnika VII, 360–600 j.m. czynnika X, 140–620 j.m. białka C, 140–640 j.m. białka S); 1 fiol. z proszkiem + 1 fiol. z rozp. 20 ml + 1 igła dwustronna + 1 igła z filtrem, zamawiający wymaga podania kodu EAN</t>
  </si>
  <si>
    <t>P 34- Antytoksyna jadu żmii</t>
  </si>
  <si>
    <t>Antytoksyna jadu żmii, roztwór do wstrzykiwań; ok. 150 j.a./ml; 1 amp. zawiera 500 j.a. antytoksyny jadu żmij; 1 amp, zamawiający wymaga podania kodu EAN</t>
  </si>
  <si>
    <t>P 35- Lacidipine</t>
  </si>
  <si>
    <t>Lacidipine 2 mg x 28 tabl, zamawiający wymaga podania kodu EAN</t>
  </si>
  <si>
    <t>Lacidipine 4 mg x 28 tabl, zamawiający wymaga podania kodu EAN</t>
  </si>
  <si>
    <t>Lacidipine 6 mg x 28 tabl, zamawiający wymaga podania kodu EAN</t>
  </si>
  <si>
    <t>P 36- Dexamethason</t>
  </si>
  <si>
    <t>Dexamethason 1 mg 40 tabletek w blistrach, zamawiający wymaga podania kodu EAN</t>
  </si>
  <si>
    <t>Dexamethason 8 mg/ ml, amp a 2.5 ml, zamawiajacy wymaga podania kodu EAN</t>
  </si>
  <si>
    <t>P 37- Fosfomycyna</t>
  </si>
  <si>
    <t>Fosfomycyna 4 g, proszek do sporządzania roztworu do infuzji; opakowanie a 10 butelek, zamawiający wymaga podania kodu EAN</t>
  </si>
  <si>
    <t>P 38- Leki oczne</t>
  </si>
  <si>
    <t>Tobramycyna krople do oczu, roztwór; 3 mg/ml a 5 ml. Zamawiający wymaga podania kodu EAN</t>
  </si>
  <si>
    <t>Cyprofloksacyna krople do oczu, roztwór; 3 mg/ml a 5 ml. Zamawiający wymaga podania kodu EAN</t>
  </si>
  <si>
    <t>Ofloksacyna maść do oczu; 3 mg/g a 3 g. Zamawiający wymaga podania kodu EAN.</t>
  </si>
  <si>
    <t>P 39- Mesalazyna</t>
  </si>
  <si>
    <t>Mesalazyna 1 g a 28 czopków, zamawiający wymaga podania kodu EAN</t>
  </si>
  <si>
    <t>Mesalazyna 500 mg a 100 tabletek o przedł. uwalnianiu, zamawiający wymaga podania kodu EAN</t>
  </si>
  <si>
    <t>Mesalazyna 1 g a 60 tabletek o przedł. uwalnianiu, zamawiający wymaga podania kodu EAN</t>
  </si>
  <si>
    <t>Mesalazyna zawiesina doodbytnicza; 10 mg/ml, opakowanie 7 butelek 100 ml, zamawiający wymaga podania kodu EAN</t>
  </si>
  <si>
    <t>P 4- Ondansetron i.v.</t>
  </si>
  <si>
    <t>Ondansetron 4 mg a 5 amp, produkt leczniczy refundowany w chemioterapii dodatkowej, zamawiający wymaga podania kodu EAN i dołączenia CHPL</t>
  </si>
  <si>
    <t>Ondansetron 8 mg a 5 amp, produkt leczniczy refundowany w chemioterapii dodatkowej, zamawiający wymaga podania kodu EAN i dołączenia CHPL</t>
  </si>
  <si>
    <t>P 40- Buprenorfina</t>
  </si>
  <si>
    <t>GL.03</t>
  </si>
  <si>
    <t>Buprenorfina system transdermalny; 52,5 µg/h (30 mg buprenorfiny w plastrze); 5 plastrów 37,5 cm2, zamaiający wymaga podania kodu EAN</t>
  </si>
  <si>
    <t>P 41- Metylofenidat</t>
  </si>
  <si>
    <t>GL.08</t>
  </si>
  <si>
    <t>Metylofenidat 5 mg a 30 tabletek, zamawiający wymaga podania kodu EAN</t>
  </si>
  <si>
    <t>Metylofenidat 10 mg a 30 tabletek, zamawiający wymaga podania kodu EAN</t>
  </si>
  <si>
    <t>Metylofenidat 20 mg a 30 tabletek, zamawiający wymaga podania kodu EAN</t>
  </si>
  <si>
    <t>Metylofenidat 5 mg; 30 kapsułek twardych o zmodyfikowanym uwalnianiu, zamawiający wymaga podania kodu EAN</t>
  </si>
  <si>
    <t>Metylofenidat 10 mg; 30 kapsułek twardych o zmodyfikowanym uwalnianiu, zamawiający wymaga podania kodu EAN</t>
  </si>
  <si>
    <t>P 42- Lignocainum cum Noradrenalino</t>
  </si>
  <si>
    <t>Roztwór do wstrzykiwań zawierający w 1 ml: 20 mg lidokainy, 0,025 mg norepinefryny, opakowanie 10 amp. 2 ml, zamawiający wymaga podania kodu EAN</t>
  </si>
  <si>
    <t>P 5- Worikonazol p.o.</t>
  </si>
  <si>
    <t>Worikonazol 200 ,g a 20 tabl, produkt leczniczy refundowany w chemioterapii dodatkowej, zamawiający wymaga podania kody EAN i dołączenia CHPL</t>
  </si>
  <si>
    <t>P 6 - Dexamethasone phosphate</t>
  </si>
  <si>
    <t>Deksametazon (sól sodowa fosforanu deksametazonu) 4 mg/ ml, opakowanie 5 ampułek a 1 ml, produkt leczniczy stosowany w chemioterapii dodatkowej, zamaiający wymaga podania kodu EAN i dołączenia CHPL</t>
  </si>
  <si>
    <t>P 7 - Fulvestrant</t>
  </si>
  <si>
    <t>Fulvestrant 250 mg/ 5 ml, opakowanie po 2 ampułkostrzykawki, produkt leczniczy refundowany w chemioterapii, zamawiający wymaga podania kodu EAN i dołączenia CHPL</t>
  </si>
  <si>
    <t>P 8 -Irynotecan</t>
  </si>
  <si>
    <t>Irynotecan 100 ml/5 ml, fiolka, produkt leczniczy refundowany w chemioterapii, zamawiający wymaga podania kodu EAN i dołączenia CHPL</t>
  </si>
  <si>
    <t>Irynotecan 300 ml/15 ml, fiolka, produkt leczniczy refundowany w chemioterapii, zamawiający wymaga podania kodu EAN i dołączenia CHPL</t>
  </si>
  <si>
    <t>Irynotecan 500 ml/25 ml, fiolka, produkt leczniczy refundowany w chemioterapii, zamawiający wymaga podania kodu EAN i dołączenia CHPL</t>
  </si>
  <si>
    <t>P 9 - Wyrób medyczny do stosowania w okulistyce</t>
  </si>
  <si>
    <t>Krople do oczu z dekspantenolem 2% i HydraFlex 0,5%, opakowanie 10 x 0,35 ml</t>
  </si>
  <si>
    <t>Kod EAN</t>
  </si>
  <si>
    <t>Zamawiający wymaga, aby cena hurtowa brutto oferowanych leków nie była wyższa niż ich cena hurtowa brutto określona w części B załącznika do obwieszczenia refundacyjnego Ministra Zdrowia. Cena hurtowa brutto oferowanych leków nie może również być wyższa niż limit finansowania określony w obwieszczeniu refundacyjnym Ministra Zdrowia.</t>
  </si>
  <si>
    <r>
      <rPr>
        <b/>
        <sz val="11"/>
        <color rgb="FF000000"/>
        <rFont val="Calibri"/>
        <family val="2"/>
        <charset val="238"/>
      </rPr>
      <t>Zamawiający wymaga, aby cena hurtowa brutto oferowanych leków nie była wyższa niż ich cena hurtowa brutto określona w części B załącznika do obwieszczenia refundacyjnego Ministra Zdrowia. Cena hurtowa brutto oferowanych leków nie może również być wyższa niż limit finansowania określony w obwieszczeniu refundacyjnym Ministra Zdrowia</t>
    </r>
    <r>
      <rPr>
        <sz val="11"/>
        <color rgb="FF000000"/>
        <rFont val="Calibri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</si>
</sst>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0" fillId="0" borderId="4" xfId="0" applyBorder="1" applyAlignment="1">
      <alignment horizontal="centerContinuous"/>
    </xf>
    <xf numFmtId="164" fontId="0" fillId="0" borderId="4" xfId="0" applyNumberFormat="1" applyBorder="1" applyAlignment="1">
      <alignment horizontal="center"/>
    </xf>
    <xf numFmtId="0" fontId="0" fillId="0" borderId="3" xfId="0" applyBorder="1"/>
    <xf numFmtId="164" fontId="0" fillId="0" borderId="1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workbookViewId="0">
      <selection activeCell="D17" sqref="D1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90" x14ac:dyDescent="0.25">
      <c r="A4" s="5">
        <v>1</v>
      </c>
      <c r="B4" s="5"/>
      <c r="C4" s="5" t="s">
        <v>16</v>
      </c>
      <c r="D4" s="5" t="s">
        <v>17</v>
      </c>
      <c r="E4" s="5"/>
      <c r="F4" s="5"/>
      <c r="G4" s="5"/>
      <c r="H4" s="5" t="s">
        <v>18</v>
      </c>
      <c r="I4" s="5"/>
      <c r="J4" s="12">
        <v>20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s="15" customFormat="1" ht="75" x14ac:dyDescent="0.25">
      <c r="A5" s="5">
        <v>2</v>
      </c>
      <c r="B5" s="5"/>
      <c r="C5" s="5" t="s">
        <v>16</v>
      </c>
      <c r="D5" s="5" t="s">
        <v>19</v>
      </c>
      <c r="E5" s="5"/>
      <c r="F5" s="5"/>
      <c r="G5" s="5"/>
      <c r="H5" s="5" t="s">
        <v>18</v>
      </c>
      <c r="I5" s="5"/>
      <c r="J5" s="12">
        <v>20</v>
      </c>
      <c r="K5" s="12"/>
      <c r="L5" s="12">
        <f>K5*((100+N5)/100)</f>
        <v>0</v>
      </c>
      <c r="M5" s="12">
        <f>J5*K5</f>
        <v>0</v>
      </c>
      <c r="N5" s="12"/>
      <c r="O5" s="13">
        <f>J5*L5</f>
        <v>0</v>
      </c>
      <c r="P5" s="14"/>
    </row>
    <row r="6" spans="1:16" x14ac:dyDescent="0.25">
      <c r="I6" t="s">
        <v>20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  <row r="11" spans="1:16" x14ac:dyDescent="0.25">
      <c r="B11" s="18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2"/>
  <sheetViews>
    <sheetView workbookViewId="0">
      <selection activeCell="B12" sqref="B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43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75" x14ac:dyDescent="0.25">
      <c r="A4" s="5">
        <v>14</v>
      </c>
      <c r="B4" s="5"/>
      <c r="C4" s="5" t="s">
        <v>16</v>
      </c>
      <c r="D4" s="5" t="s">
        <v>44</v>
      </c>
      <c r="E4" s="5"/>
      <c r="F4" s="5"/>
      <c r="G4" s="5"/>
      <c r="H4" s="5" t="s">
        <v>26</v>
      </c>
      <c r="I4" s="5"/>
      <c r="J4" s="12">
        <v>40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2" spans="1:16" x14ac:dyDescent="0.25">
      <c r="B12" s="18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0"/>
  <sheetViews>
    <sheetView workbookViewId="0">
      <selection activeCell="B10" sqref="B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45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60" x14ac:dyDescent="0.25">
      <c r="A4" s="5">
        <v>15</v>
      </c>
      <c r="B4" s="5"/>
      <c r="C4" s="5" t="s">
        <v>16</v>
      </c>
      <c r="D4" s="5" t="s">
        <v>46</v>
      </c>
      <c r="E4" s="5"/>
      <c r="F4" s="5"/>
      <c r="G4" s="5"/>
      <c r="H4" s="5" t="s">
        <v>18</v>
      </c>
      <c r="I4" s="5"/>
      <c r="J4" s="12">
        <v>100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0" spans="1:16" x14ac:dyDescent="0.25">
      <c r="B10" s="19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9"/>
  <sheetViews>
    <sheetView workbookViewId="0">
      <selection activeCell="B9" sqref="B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47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90" x14ac:dyDescent="0.25">
      <c r="A4" s="5">
        <v>16</v>
      </c>
      <c r="B4" s="5"/>
      <c r="C4" s="5" t="s">
        <v>22</v>
      </c>
      <c r="D4" s="5" t="s">
        <v>48</v>
      </c>
      <c r="E4" s="5"/>
      <c r="F4" s="5"/>
      <c r="G4" s="5"/>
      <c r="H4" s="5" t="s">
        <v>18</v>
      </c>
      <c r="I4" s="5"/>
      <c r="J4" s="12">
        <v>800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9" spans="1:16" x14ac:dyDescent="0.25">
      <c r="B9" s="19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2"/>
  <sheetViews>
    <sheetView workbookViewId="0">
      <selection activeCell="B12" sqref="B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49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45" x14ac:dyDescent="0.25">
      <c r="A4" s="5">
        <v>17</v>
      </c>
      <c r="B4" s="5"/>
      <c r="C4" s="5" t="s">
        <v>16</v>
      </c>
      <c r="D4" s="5" t="s">
        <v>50</v>
      </c>
      <c r="E4" s="5"/>
      <c r="F4" s="5"/>
      <c r="G4" s="5"/>
      <c r="H4" s="5" t="s">
        <v>18</v>
      </c>
      <c r="I4" s="5"/>
      <c r="J4" s="12">
        <v>400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2" spans="1:16" x14ac:dyDescent="0.25">
      <c r="B12" s="19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0"/>
  <sheetViews>
    <sheetView workbookViewId="0">
      <selection activeCell="B10" sqref="B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51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60" x14ac:dyDescent="0.25">
      <c r="A4" s="5">
        <v>18</v>
      </c>
      <c r="B4" s="5"/>
      <c r="C4" s="5" t="s">
        <v>52</v>
      </c>
      <c r="D4" s="5" t="s">
        <v>53</v>
      </c>
      <c r="E4" s="5"/>
      <c r="F4" s="5"/>
      <c r="G4" s="5"/>
      <c r="H4" s="5" t="s">
        <v>26</v>
      </c>
      <c r="I4" s="5"/>
      <c r="J4" s="12">
        <v>20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0" spans="1:16" x14ac:dyDescent="0.25">
      <c r="B10" s="19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12"/>
  <sheetViews>
    <sheetView workbookViewId="0">
      <selection activeCell="B12" sqref="B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54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75" x14ac:dyDescent="0.25">
      <c r="A4" s="5">
        <v>19</v>
      </c>
      <c r="B4" s="5"/>
      <c r="C4" s="5" t="s">
        <v>16</v>
      </c>
      <c r="D4" s="5" t="s">
        <v>55</v>
      </c>
      <c r="E4" s="5"/>
      <c r="F4" s="5"/>
      <c r="G4" s="5"/>
      <c r="H4" s="5" t="s">
        <v>18</v>
      </c>
      <c r="I4" s="5"/>
      <c r="J4" s="12">
        <v>100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2" spans="1:16" x14ac:dyDescent="0.25">
      <c r="B12" s="19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1"/>
  <sheetViews>
    <sheetView workbookViewId="0">
      <selection activeCell="B11" sqref="B1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56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75" x14ac:dyDescent="0.25">
      <c r="A4" s="5">
        <v>20</v>
      </c>
      <c r="B4" s="5"/>
      <c r="C4" s="5" t="s">
        <v>16</v>
      </c>
      <c r="D4" s="5" t="s">
        <v>57</v>
      </c>
      <c r="E4" s="5"/>
      <c r="F4" s="5"/>
      <c r="G4" s="5"/>
      <c r="H4" s="5" t="s">
        <v>18</v>
      </c>
      <c r="I4" s="5"/>
      <c r="J4" s="12">
        <v>100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1" spans="1:16" x14ac:dyDescent="0.25">
      <c r="B11" s="19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14"/>
  <sheetViews>
    <sheetView workbookViewId="0">
      <selection activeCell="B14" sqref="B1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58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60" x14ac:dyDescent="0.25">
      <c r="A4" s="5">
        <v>21</v>
      </c>
      <c r="B4" s="5"/>
      <c r="C4" s="5" t="s">
        <v>16</v>
      </c>
      <c r="D4" s="5" t="s">
        <v>59</v>
      </c>
      <c r="E4" s="5"/>
      <c r="F4" s="5"/>
      <c r="G4" s="5"/>
      <c r="H4" s="5" t="s">
        <v>26</v>
      </c>
      <c r="I4" s="5"/>
      <c r="J4" s="12">
        <v>400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4" spans="1:16" x14ac:dyDescent="0.25">
      <c r="B14" s="19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11"/>
  <sheetViews>
    <sheetView workbookViewId="0">
      <selection activeCell="B11" sqref="B1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60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75" x14ac:dyDescent="0.25">
      <c r="A4" s="5">
        <v>22</v>
      </c>
      <c r="B4" s="5"/>
      <c r="C4" s="5" t="s">
        <v>16</v>
      </c>
      <c r="D4" s="5" t="s">
        <v>61</v>
      </c>
      <c r="E4" s="5"/>
      <c r="F4" s="5"/>
      <c r="G4" s="5"/>
      <c r="H4" s="5" t="s">
        <v>26</v>
      </c>
      <c r="I4" s="5"/>
      <c r="J4" s="12">
        <v>12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1" spans="1:16" x14ac:dyDescent="0.25">
      <c r="B11" s="19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12"/>
  <sheetViews>
    <sheetView workbookViewId="0">
      <selection activeCell="B12" sqref="B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62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60" x14ac:dyDescent="0.25">
      <c r="A4" s="5">
        <v>23</v>
      </c>
      <c r="B4" s="5"/>
      <c r="C4" s="5" t="s">
        <v>16</v>
      </c>
      <c r="D4" s="5" t="s">
        <v>63</v>
      </c>
      <c r="E4" s="5"/>
      <c r="F4" s="5"/>
      <c r="G4" s="5"/>
      <c r="H4" s="5" t="s">
        <v>26</v>
      </c>
      <c r="I4" s="5"/>
      <c r="J4" s="12">
        <v>10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2" spans="1:16" x14ac:dyDescent="0.25">
      <c r="B12" s="19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"/>
  <sheetViews>
    <sheetView workbookViewId="0">
      <selection activeCell="B9" sqref="B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21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75" x14ac:dyDescent="0.25">
      <c r="A4" s="5">
        <v>3</v>
      </c>
      <c r="B4" s="5"/>
      <c r="C4" s="5" t="s">
        <v>22</v>
      </c>
      <c r="D4" s="5" t="s">
        <v>23</v>
      </c>
      <c r="E4" s="5"/>
      <c r="F4" s="5"/>
      <c r="G4" s="5"/>
      <c r="H4" s="5" t="s">
        <v>18</v>
      </c>
      <c r="I4" s="5"/>
      <c r="J4" s="12">
        <v>40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9" spans="1:16" x14ac:dyDescent="0.25">
      <c r="B9" s="18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12"/>
  <sheetViews>
    <sheetView workbookViewId="0">
      <selection activeCell="B12" sqref="B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64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45" x14ac:dyDescent="0.25">
      <c r="A4" s="5">
        <v>24</v>
      </c>
      <c r="B4" s="5"/>
      <c r="C4" s="5" t="s">
        <v>16</v>
      </c>
      <c r="D4" s="5" t="s">
        <v>65</v>
      </c>
      <c r="E4" s="5"/>
      <c r="F4" s="5"/>
      <c r="G4" s="5"/>
      <c r="H4" s="5" t="s">
        <v>18</v>
      </c>
      <c r="I4" s="5"/>
      <c r="J4" s="12">
        <v>100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s="15" customFormat="1" ht="45" x14ac:dyDescent="0.25">
      <c r="A5" s="5">
        <v>25</v>
      </c>
      <c r="B5" s="5"/>
      <c r="C5" s="5" t="s">
        <v>16</v>
      </c>
      <c r="D5" s="5" t="s">
        <v>66</v>
      </c>
      <c r="E5" s="5"/>
      <c r="F5" s="5"/>
      <c r="G5" s="5"/>
      <c r="H5" s="5" t="s">
        <v>18</v>
      </c>
      <c r="I5" s="5"/>
      <c r="J5" s="12">
        <v>100</v>
      </c>
      <c r="K5" s="12"/>
      <c r="L5" s="12">
        <f>K5*((100+N5)/100)</f>
        <v>0</v>
      </c>
      <c r="M5" s="12">
        <f>J5*K5</f>
        <v>0</v>
      </c>
      <c r="N5" s="12"/>
      <c r="O5" s="13">
        <f>J5*L5</f>
        <v>0</v>
      </c>
      <c r="P5" s="14"/>
    </row>
    <row r="6" spans="1:16" s="15" customFormat="1" ht="45" x14ac:dyDescent="0.25">
      <c r="A6" s="5">
        <v>26</v>
      </c>
      <c r="B6" s="5"/>
      <c r="C6" s="5" t="s">
        <v>16</v>
      </c>
      <c r="D6" s="5" t="s">
        <v>67</v>
      </c>
      <c r="E6" s="5"/>
      <c r="F6" s="5"/>
      <c r="G6" s="5"/>
      <c r="H6" s="5" t="s">
        <v>18</v>
      </c>
      <c r="I6" s="5"/>
      <c r="J6" s="12">
        <v>50</v>
      </c>
      <c r="K6" s="12"/>
      <c r="L6" s="12">
        <f>K6*((100+N6)/100)</f>
        <v>0</v>
      </c>
      <c r="M6" s="12">
        <f>J6*K6</f>
        <v>0</v>
      </c>
      <c r="N6" s="12"/>
      <c r="O6" s="13">
        <f>J6*L6</f>
        <v>0</v>
      </c>
      <c r="P6" s="14"/>
    </row>
    <row r="7" spans="1:16" s="15" customFormat="1" ht="45" x14ac:dyDescent="0.25">
      <c r="A7" s="5">
        <v>27</v>
      </c>
      <c r="B7" s="5"/>
      <c r="C7" s="5" t="s">
        <v>16</v>
      </c>
      <c r="D7" s="5" t="s">
        <v>68</v>
      </c>
      <c r="E7" s="5"/>
      <c r="F7" s="5"/>
      <c r="G7" s="5"/>
      <c r="H7" s="5" t="s">
        <v>18</v>
      </c>
      <c r="I7" s="5"/>
      <c r="J7" s="12">
        <v>50</v>
      </c>
      <c r="K7" s="12"/>
      <c r="L7" s="12">
        <f>K7*((100+N7)/100)</f>
        <v>0</v>
      </c>
      <c r="M7" s="12">
        <f>J7*K7</f>
        <v>0</v>
      </c>
      <c r="N7" s="12"/>
      <c r="O7" s="13">
        <f>J7*L7</f>
        <v>0</v>
      </c>
      <c r="P7" s="14"/>
    </row>
    <row r="8" spans="1:16" x14ac:dyDescent="0.25">
      <c r="I8" t="s">
        <v>20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6"/>
    </row>
    <row r="12" spans="1:16" x14ac:dyDescent="0.25">
      <c r="B12" s="19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15"/>
  <sheetViews>
    <sheetView workbookViewId="0">
      <selection activeCell="B15" sqref="B1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69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7" customFormat="1" x14ac:dyDescent="0.25">
      <c r="A4" s="3">
        <v>28</v>
      </c>
      <c r="B4" s="3"/>
      <c r="C4" s="3" t="s">
        <v>16</v>
      </c>
      <c r="D4" s="3" t="s">
        <v>70</v>
      </c>
      <c r="E4" s="3"/>
      <c r="F4" s="3"/>
      <c r="G4" s="3"/>
      <c r="H4" s="3" t="s">
        <v>26</v>
      </c>
      <c r="I4" s="3"/>
      <c r="J4" s="4">
        <v>12</v>
      </c>
      <c r="K4" s="4"/>
      <c r="L4" s="4">
        <f>K4*((100+N4)/100)</f>
        <v>0</v>
      </c>
      <c r="M4" s="4">
        <f>J4*K4</f>
        <v>0</v>
      </c>
      <c r="N4" s="4"/>
      <c r="O4" s="10">
        <f>J4*L4</f>
        <v>0</v>
      </c>
      <c r="P4" s="16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5" spans="1:16" x14ac:dyDescent="0.25">
      <c r="B15" s="20" t="s">
        <v>132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14"/>
  <sheetViews>
    <sheetView workbookViewId="0">
      <selection activeCell="B14" sqref="B1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71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60" x14ac:dyDescent="0.25">
      <c r="A4" s="5">
        <v>29</v>
      </c>
      <c r="B4" s="5"/>
      <c r="C4" s="5" t="s">
        <v>16</v>
      </c>
      <c r="D4" s="5" t="s">
        <v>72</v>
      </c>
      <c r="E4" s="5"/>
      <c r="F4" s="5"/>
      <c r="G4" s="5"/>
      <c r="H4" s="5" t="s">
        <v>26</v>
      </c>
      <c r="I4" s="5"/>
      <c r="J4" s="12">
        <v>10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4" spans="1:16" x14ac:dyDescent="0.25">
      <c r="B14" s="19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11"/>
  <sheetViews>
    <sheetView workbookViewId="0">
      <selection activeCell="B11" sqref="B1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73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75" x14ac:dyDescent="0.25">
      <c r="A4" s="5">
        <v>30</v>
      </c>
      <c r="B4" s="5"/>
      <c r="C4" s="5" t="s">
        <v>22</v>
      </c>
      <c r="D4" s="5" t="s">
        <v>74</v>
      </c>
      <c r="E4" s="5"/>
      <c r="F4" s="5"/>
      <c r="G4" s="5"/>
      <c r="H4" s="5" t="s">
        <v>26</v>
      </c>
      <c r="I4" s="5"/>
      <c r="J4" s="12">
        <v>80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1" spans="1:16" x14ac:dyDescent="0.25">
      <c r="B11" s="19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11"/>
  <sheetViews>
    <sheetView workbookViewId="0">
      <selection activeCell="B11" sqref="B1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75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75" x14ac:dyDescent="0.25">
      <c r="A4" s="5">
        <v>31</v>
      </c>
      <c r="B4" s="5"/>
      <c r="C4" s="5" t="s">
        <v>16</v>
      </c>
      <c r="D4" s="5" t="s">
        <v>76</v>
      </c>
      <c r="E4" s="5"/>
      <c r="F4" s="5"/>
      <c r="G4" s="5"/>
      <c r="H4" s="5" t="s">
        <v>26</v>
      </c>
      <c r="I4" s="5"/>
      <c r="J4" s="12">
        <v>12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1" spans="1:16" x14ac:dyDescent="0.25">
      <c r="B11" s="19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10"/>
  <sheetViews>
    <sheetView workbookViewId="0">
      <selection activeCell="B10" sqref="B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77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135" x14ac:dyDescent="0.25">
      <c r="A4" s="5">
        <v>32</v>
      </c>
      <c r="B4" s="5"/>
      <c r="C4" s="5" t="s">
        <v>16</v>
      </c>
      <c r="D4" s="5" t="s">
        <v>78</v>
      </c>
      <c r="E4" s="5"/>
      <c r="F4" s="5"/>
      <c r="G4" s="5"/>
      <c r="H4" s="5" t="s">
        <v>18</v>
      </c>
      <c r="I4" s="5"/>
      <c r="J4" s="12">
        <v>50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0" spans="1:16" x14ac:dyDescent="0.25">
      <c r="B10" s="19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12"/>
  <sheetViews>
    <sheetView workbookViewId="0">
      <selection activeCell="B12" sqref="B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79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60" x14ac:dyDescent="0.25">
      <c r="A4" s="5">
        <v>33</v>
      </c>
      <c r="B4" s="5"/>
      <c r="C4" s="5" t="s">
        <v>16</v>
      </c>
      <c r="D4" s="5" t="s">
        <v>80</v>
      </c>
      <c r="E4" s="5"/>
      <c r="F4" s="5"/>
      <c r="G4" s="5"/>
      <c r="H4" s="5" t="s">
        <v>18</v>
      </c>
      <c r="I4" s="5"/>
      <c r="J4" s="12">
        <v>50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2" spans="1:16" x14ac:dyDescent="0.25">
      <c r="B12" s="19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10"/>
  <sheetViews>
    <sheetView workbookViewId="0">
      <selection activeCell="B10" sqref="B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81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180" x14ac:dyDescent="0.25">
      <c r="A4" s="5">
        <v>34</v>
      </c>
      <c r="B4" s="5"/>
      <c r="C4" s="5" t="s">
        <v>16</v>
      </c>
      <c r="D4" s="5" t="s">
        <v>82</v>
      </c>
      <c r="E4" s="5"/>
      <c r="F4" s="5"/>
      <c r="G4" s="5"/>
      <c r="H4" s="5" t="s">
        <v>26</v>
      </c>
      <c r="I4" s="5"/>
      <c r="J4" s="12">
        <v>40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0" spans="1:16" x14ac:dyDescent="0.25">
      <c r="B10" s="19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12"/>
  <sheetViews>
    <sheetView workbookViewId="0">
      <selection activeCell="B12" sqref="B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83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75" x14ac:dyDescent="0.25">
      <c r="A4" s="5">
        <v>35</v>
      </c>
      <c r="B4" s="5"/>
      <c r="C4" s="5" t="s">
        <v>16</v>
      </c>
      <c r="D4" s="5" t="s">
        <v>84</v>
      </c>
      <c r="E4" s="5"/>
      <c r="F4" s="5"/>
      <c r="G4" s="5"/>
      <c r="H4" s="5" t="s">
        <v>18</v>
      </c>
      <c r="I4" s="5"/>
      <c r="J4" s="12">
        <v>6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2" spans="1:16" x14ac:dyDescent="0.25">
      <c r="B12" s="19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13"/>
  <sheetViews>
    <sheetView workbookViewId="0">
      <selection activeCell="B13" sqref="B1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85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30" x14ac:dyDescent="0.25">
      <c r="A4" s="5">
        <v>36</v>
      </c>
      <c r="B4" s="5"/>
      <c r="C4" s="5" t="s">
        <v>16</v>
      </c>
      <c r="D4" s="5" t="s">
        <v>86</v>
      </c>
      <c r="E4" s="5"/>
      <c r="F4" s="5"/>
      <c r="G4" s="5"/>
      <c r="H4" s="5" t="s">
        <v>26</v>
      </c>
      <c r="I4" s="5"/>
      <c r="J4" s="12">
        <v>15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s="15" customFormat="1" ht="30" x14ac:dyDescent="0.25">
      <c r="A5" s="5">
        <v>37</v>
      </c>
      <c r="B5" s="5"/>
      <c r="C5" s="5" t="s">
        <v>16</v>
      </c>
      <c r="D5" s="5" t="s">
        <v>87</v>
      </c>
      <c r="E5" s="5"/>
      <c r="F5" s="5"/>
      <c r="G5" s="5"/>
      <c r="H5" s="5" t="s">
        <v>26</v>
      </c>
      <c r="I5" s="5"/>
      <c r="J5" s="12">
        <v>20</v>
      </c>
      <c r="K5" s="12"/>
      <c r="L5" s="12">
        <f>K5*((100+N5)/100)</f>
        <v>0</v>
      </c>
      <c r="M5" s="12">
        <f>J5*K5</f>
        <v>0</v>
      </c>
      <c r="N5" s="12"/>
      <c r="O5" s="13">
        <f>J5*L5</f>
        <v>0</v>
      </c>
      <c r="P5" s="14"/>
    </row>
    <row r="6" spans="1:16" s="15" customFormat="1" ht="30" x14ac:dyDescent="0.25">
      <c r="A6" s="5">
        <v>38</v>
      </c>
      <c r="B6" s="5"/>
      <c r="C6" s="5" t="s">
        <v>16</v>
      </c>
      <c r="D6" s="5" t="s">
        <v>88</v>
      </c>
      <c r="E6" s="5"/>
      <c r="F6" s="5"/>
      <c r="G6" s="5"/>
      <c r="H6" s="5" t="s">
        <v>26</v>
      </c>
      <c r="I6" s="5"/>
      <c r="J6" s="12">
        <v>5</v>
      </c>
      <c r="K6" s="12"/>
      <c r="L6" s="12">
        <f>K6*((100+N6)/100)</f>
        <v>0</v>
      </c>
      <c r="M6" s="12">
        <f>J6*K6</f>
        <v>0</v>
      </c>
      <c r="N6" s="12"/>
      <c r="O6" s="13">
        <f>J6*L6</f>
        <v>0</v>
      </c>
      <c r="P6" s="14"/>
    </row>
    <row r="7" spans="1:16" x14ac:dyDescent="0.25">
      <c r="I7" t="s">
        <v>20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6"/>
    </row>
    <row r="13" spans="1:16" x14ac:dyDescent="0.25">
      <c r="B13" s="19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"/>
  <sheetViews>
    <sheetView workbookViewId="0">
      <selection activeCell="B10" sqref="B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24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75" x14ac:dyDescent="0.25">
      <c r="A4" s="5">
        <v>4</v>
      </c>
      <c r="B4" s="5"/>
      <c r="C4" s="5" t="s">
        <v>22</v>
      </c>
      <c r="D4" s="5" t="s">
        <v>25</v>
      </c>
      <c r="E4" s="5"/>
      <c r="F4" s="5"/>
      <c r="G4" s="5"/>
      <c r="H4" s="5" t="s">
        <v>26</v>
      </c>
      <c r="I4" s="5"/>
      <c r="J4" s="12">
        <v>50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0" spans="1:16" x14ac:dyDescent="0.25">
      <c r="B10" s="18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14"/>
  <sheetViews>
    <sheetView workbookViewId="0">
      <selection activeCell="B14" sqref="B1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89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27.75" customHeight="1" x14ac:dyDescent="0.25">
      <c r="A4" s="5">
        <v>39</v>
      </c>
      <c r="B4" s="5"/>
      <c r="C4" s="5" t="s">
        <v>16</v>
      </c>
      <c r="D4" s="5" t="s">
        <v>90</v>
      </c>
      <c r="E4" s="5"/>
      <c r="F4" s="5"/>
      <c r="G4" s="5"/>
      <c r="H4" s="5" t="s">
        <v>26</v>
      </c>
      <c r="I4" s="5"/>
      <c r="J4" s="12">
        <v>60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s="15" customFormat="1" ht="45" x14ac:dyDescent="0.25">
      <c r="A5" s="5">
        <v>40</v>
      </c>
      <c r="B5" s="5"/>
      <c r="C5" s="5" t="s">
        <v>16</v>
      </c>
      <c r="D5" s="5" t="s">
        <v>91</v>
      </c>
      <c r="E5" s="5"/>
      <c r="F5" s="5"/>
      <c r="G5" s="5"/>
      <c r="H5" s="5" t="s">
        <v>18</v>
      </c>
      <c r="I5" s="5"/>
      <c r="J5" s="12">
        <v>50</v>
      </c>
      <c r="K5" s="12"/>
      <c r="L5" s="12">
        <f>K5*((100+N5)/100)</f>
        <v>0</v>
      </c>
      <c r="M5" s="12">
        <f>J5*K5</f>
        <v>0</v>
      </c>
      <c r="N5" s="12"/>
      <c r="O5" s="13">
        <f>J5*L5</f>
        <v>0</v>
      </c>
      <c r="P5" s="14"/>
    </row>
    <row r="6" spans="1:16" x14ac:dyDescent="0.25">
      <c r="I6" t="s">
        <v>20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  <row r="14" spans="1:16" x14ac:dyDescent="0.25">
      <c r="B14" s="19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11"/>
  <sheetViews>
    <sheetView workbookViewId="0">
      <selection activeCell="B11" sqref="B1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92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75" x14ac:dyDescent="0.25">
      <c r="A4" s="5">
        <v>41</v>
      </c>
      <c r="B4" s="5"/>
      <c r="C4" s="5" t="s">
        <v>52</v>
      </c>
      <c r="D4" s="5" t="s">
        <v>93</v>
      </c>
      <c r="E4" s="5"/>
      <c r="F4" s="5"/>
      <c r="G4" s="5"/>
      <c r="H4" s="5" t="s">
        <v>26</v>
      </c>
      <c r="I4" s="5"/>
      <c r="J4" s="12">
        <v>10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1" spans="1:16" x14ac:dyDescent="0.25">
      <c r="B11" s="19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11"/>
  <sheetViews>
    <sheetView workbookViewId="0">
      <selection activeCell="B11" sqref="B1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94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45" x14ac:dyDescent="0.25">
      <c r="A4" s="5">
        <v>42</v>
      </c>
      <c r="B4" s="5"/>
      <c r="C4" s="5" t="s">
        <v>16</v>
      </c>
      <c r="D4" s="5" t="s">
        <v>95</v>
      </c>
      <c r="E4" s="5"/>
      <c r="F4" s="5"/>
      <c r="G4" s="5"/>
      <c r="H4" s="5" t="s">
        <v>18</v>
      </c>
      <c r="I4" s="5"/>
      <c r="J4" s="12">
        <v>20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s="15" customFormat="1" ht="45" x14ac:dyDescent="0.25">
      <c r="A5" s="5">
        <v>43</v>
      </c>
      <c r="B5" s="5"/>
      <c r="C5" s="5" t="s">
        <v>16</v>
      </c>
      <c r="D5" s="5" t="s">
        <v>96</v>
      </c>
      <c r="E5" s="5"/>
      <c r="F5" s="5"/>
      <c r="G5" s="5"/>
      <c r="H5" s="5" t="s">
        <v>18</v>
      </c>
      <c r="I5" s="5"/>
      <c r="J5" s="12">
        <v>20</v>
      </c>
      <c r="K5" s="12"/>
      <c r="L5" s="12">
        <f>K5*((100+N5)/100)</f>
        <v>0</v>
      </c>
      <c r="M5" s="12">
        <f>J5*K5</f>
        <v>0</v>
      </c>
      <c r="N5" s="12"/>
      <c r="O5" s="13">
        <f>J5*L5</f>
        <v>0</v>
      </c>
      <c r="P5" s="14"/>
    </row>
    <row r="6" spans="1:16" s="15" customFormat="1" ht="45" x14ac:dyDescent="0.25">
      <c r="A6" s="5">
        <v>44</v>
      </c>
      <c r="B6" s="5"/>
      <c r="C6" s="5" t="s">
        <v>16</v>
      </c>
      <c r="D6" s="5" t="s">
        <v>97</v>
      </c>
      <c r="E6" s="5"/>
      <c r="F6" s="5"/>
      <c r="G6" s="5"/>
      <c r="H6" s="5" t="s">
        <v>18</v>
      </c>
      <c r="I6" s="5"/>
      <c r="J6" s="12">
        <v>50</v>
      </c>
      <c r="K6" s="12"/>
      <c r="L6" s="12">
        <f>K6*((100+N6)/100)</f>
        <v>0</v>
      </c>
      <c r="M6" s="12">
        <f>J6*K6</f>
        <v>0</v>
      </c>
      <c r="N6" s="12"/>
      <c r="O6" s="13">
        <f>J6*L6</f>
        <v>0</v>
      </c>
      <c r="P6" s="14"/>
    </row>
    <row r="7" spans="1:16" x14ac:dyDescent="0.25">
      <c r="I7" t="s">
        <v>20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6"/>
    </row>
    <row r="11" spans="1:16" x14ac:dyDescent="0.25">
      <c r="B11" s="19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12"/>
  <sheetViews>
    <sheetView workbookViewId="0">
      <selection activeCell="B12" sqref="B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98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45" x14ac:dyDescent="0.25">
      <c r="A4" s="5">
        <v>45</v>
      </c>
      <c r="B4" s="5"/>
      <c r="C4" s="5" t="s">
        <v>16</v>
      </c>
      <c r="D4" s="5" t="s">
        <v>99</v>
      </c>
      <c r="E4" s="5"/>
      <c r="F4" s="5"/>
      <c r="G4" s="5"/>
      <c r="H4" s="5" t="s">
        <v>26</v>
      </c>
      <c r="I4" s="5"/>
      <c r="J4" s="12">
        <v>20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s="15" customFormat="1" ht="45" x14ac:dyDescent="0.25">
      <c r="A5" s="5">
        <v>46</v>
      </c>
      <c r="B5" s="5"/>
      <c r="C5" s="5" t="s">
        <v>16</v>
      </c>
      <c r="D5" s="5" t="s">
        <v>100</v>
      </c>
      <c r="E5" s="5"/>
      <c r="F5" s="5"/>
      <c r="G5" s="5"/>
      <c r="H5" s="5" t="s">
        <v>26</v>
      </c>
      <c r="I5" s="5"/>
      <c r="J5" s="12">
        <v>10</v>
      </c>
      <c r="K5" s="12"/>
      <c r="L5" s="12">
        <f>K5*((100+N5)/100)</f>
        <v>0</v>
      </c>
      <c r="M5" s="12">
        <f>J5*K5</f>
        <v>0</v>
      </c>
      <c r="N5" s="12"/>
      <c r="O5" s="13">
        <f>J5*L5</f>
        <v>0</v>
      </c>
      <c r="P5" s="14"/>
    </row>
    <row r="6" spans="1:16" s="15" customFormat="1" ht="45" x14ac:dyDescent="0.25">
      <c r="A6" s="5">
        <v>47</v>
      </c>
      <c r="B6" s="5"/>
      <c r="C6" s="5" t="s">
        <v>16</v>
      </c>
      <c r="D6" s="5" t="s">
        <v>101</v>
      </c>
      <c r="E6" s="5"/>
      <c r="F6" s="5"/>
      <c r="G6" s="5"/>
      <c r="H6" s="5" t="s">
        <v>26</v>
      </c>
      <c r="I6" s="5"/>
      <c r="J6" s="12">
        <v>10</v>
      </c>
      <c r="K6" s="12"/>
      <c r="L6" s="12">
        <f>K6*((100+N6)/100)</f>
        <v>0</v>
      </c>
      <c r="M6" s="12">
        <f>J6*K6</f>
        <v>0</v>
      </c>
      <c r="N6" s="12"/>
      <c r="O6" s="13">
        <f>J6*L6</f>
        <v>0</v>
      </c>
      <c r="P6" s="14"/>
    </row>
    <row r="7" spans="1:16" s="15" customFormat="1" ht="60" x14ac:dyDescent="0.25">
      <c r="A7" s="5">
        <v>48</v>
      </c>
      <c r="B7" s="5"/>
      <c r="C7" s="5" t="s">
        <v>16</v>
      </c>
      <c r="D7" s="5" t="s">
        <v>102</v>
      </c>
      <c r="E7" s="5"/>
      <c r="F7" s="5"/>
      <c r="G7" s="5"/>
      <c r="H7" s="5" t="s">
        <v>26</v>
      </c>
      <c r="I7" s="5"/>
      <c r="J7" s="12">
        <v>5</v>
      </c>
      <c r="K7" s="12"/>
      <c r="L7" s="12">
        <f>K7*((100+N7)/100)</f>
        <v>0</v>
      </c>
      <c r="M7" s="12">
        <f>J7*K7</f>
        <v>0</v>
      </c>
      <c r="N7" s="12"/>
      <c r="O7" s="13">
        <f>J7*L7</f>
        <v>0</v>
      </c>
      <c r="P7" s="14"/>
    </row>
    <row r="8" spans="1:16" x14ac:dyDescent="0.25">
      <c r="I8" t="s">
        <v>20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6"/>
    </row>
    <row r="12" spans="1:16" x14ac:dyDescent="0.25">
      <c r="B12" s="19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13"/>
  <sheetViews>
    <sheetView workbookViewId="0">
      <selection activeCell="B13" sqref="B1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103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75" x14ac:dyDescent="0.25">
      <c r="A4" s="5">
        <v>49</v>
      </c>
      <c r="B4" s="5"/>
      <c r="C4" s="5" t="s">
        <v>22</v>
      </c>
      <c r="D4" s="5" t="s">
        <v>104</v>
      </c>
      <c r="E4" s="5"/>
      <c r="F4" s="5"/>
      <c r="G4" s="5"/>
      <c r="H4" s="5" t="s">
        <v>26</v>
      </c>
      <c r="I4" s="5"/>
      <c r="J4" s="12">
        <v>160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s="15" customFormat="1" ht="75" x14ac:dyDescent="0.25">
      <c r="A5" s="5">
        <v>50</v>
      </c>
      <c r="B5" s="5"/>
      <c r="C5" s="5" t="s">
        <v>22</v>
      </c>
      <c r="D5" s="5" t="s">
        <v>105</v>
      </c>
      <c r="E5" s="5"/>
      <c r="F5" s="5"/>
      <c r="G5" s="5"/>
      <c r="H5" s="5" t="s">
        <v>26</v>
      </c>
      <c r="I5" s="5"/>
      <c r="J5" s="12">
        <v>1200</v>
      </c>
      <c r="K5" s="12"/>
      <c r="L5" s="12">
        <f>K5*((100+N5)/100)</f>
        <v>0</v>
      </c>
      <c r="M5" s="12">
        <f>J5*K5</f>
        <v>0</v>
      </c>
      <c r="N5" s="12"/>
      <c r="O5" s="13">
        <f>J5*L5</f>
        <v>0</v>
      </c>
      <c r="P5" s="14"/>
    </row>
    <row r="6" spans="1:16" x14ac:dyDescent="0.25">
      <c r="I6" t="s">
        <v>20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  <row r="13" spans="1:16" x14ac:dyDescent="0.25">
      <c r="B13" s="19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13"/>
  <sheetViews>
    <sheetView workbookViewId="0">
      <selection activeCell="B13" sqref="B1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106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75" x14ac:dyDescent="0.25">
      <c r="A4" s="5">
        <v>51</v>
      </c>
      <c r="B4" s="5"/>
      <c r="C4" s="5" t="s">
        <v>107</v>
      </c>
      <c r="D4" s="5" t="s">
        <v>108</v>
      </c>
      <c r="E4" s="5"/>
      <c r="F4" s="5"/>
      <c r="G4" s="5"/>
      <c r="H4" s="5" t="s">
        <v>26</v>
      </c>
      <c r="I4" s="5"/>
      <c r="J4" s="12">
        <v>20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3" spans="1:16" x14ac:dyDescent="0.25">
      <c r="B13" s="19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12"/>
  <sheetViews>
    <sheetView workbookViewId="0">
      <selection activeCell="B12" sqref="B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109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45" x14ac:dyDescent="0.25">
      <c r="A4" s="5">
        <v>52</v>
      </c>
      <c r="B4" s="5"/>
      <c r="C4" s="5" t="s">
        <v>110</v>
      </c>
      <c r="D4" s="5" t="s">
        <v>111</v>
      </c>
      <c r="E4" s="5"/>
      <c r="F4" s="5"/>
      <c r="G4" s="5"/>
      <c r="H4" s="5" t="s">
        <v>26</v>
      </c>
      <c r="I4" s="5"/>
      <c r="J4" s="12">
        <v>10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s="15" customFormat="1" ht="45" x14ac:dyDescent="0.25">
      <c r="A5" s="5">
        <v>53</v>
      </c>
      <c r="B5" s="5"/>
      <c r="C5" s="5" t="s">
        <v>110</v>
      </c>
      <c r="D5" s="5" t="s">
        <v>112</v>
      </c>
      <c r="E5" s="5"/>
      <c r="F5" s="5"/>
      <c r="G5" s="5"/>
      <c r="H5" s="5" t="s">
        <v>26</v>
      </c>
      <c r="I5" s="5"/>
      <c r="J5" s="12">
        <v>5</v>
      </c>
      <c r="K5" s="12"/>
      <c r="L5" s="12">
        <f>K5*((100+N5)/100)</f>
        <v>0</v>
      </c>
      <c r="M5" s="12">
        <f>J5*K5</f>
        <v>0</v>
      </c>
      <c r="N5" s="12"/>
      <c r="O5" s="13">
        <f>J5*L5</f>
        <v>0</v>
      </c>
      <c r="P5" s="14"/>
    </row>
    <row r="6" spans="1:16" s="15" customFormat="1" ht="45" x14ac:dyDescent="0.25">
      <c r="A6" s="5">
        <v>54</v>
      </c>
      <c r="B6" s="5"/>
      <c r="C6" s="5" t="s">
        <v>110</v>
      </c>
      <c r="D6" s="5" t="s">
        <v>113</v>
      </c>
      <c r="E6" s="5"/>
      <c r="F6" s="5"/>
      <c r="G6" s="5"/>
      <c r="H6" s="5" t="s">
        <v>26</v>
      </c>
      <c r="I6" s="5"/>
      <c r="J6" s="12">
        <v>5</v>
      </c>
      <c r="K6" s="12"/>
      <c r="L6" s="12">
        <f>K6*((100+N6)/100)</f>
        <v>0</v>
      </c>
      <c r="M6" s="12">
        <f>J6*K6</f>
        <v>0</v>
      </c>
      <c r="N6" s="12"/>
      <c r="O6" s="13">
        <f>J6*L6</f>
        <v>0</v>
      </c>
      <c r="P6" s="14"/>
    </row>
    <row r="7" spans="1:16" s="15" customFormat="1" ht="60" x14ac:dyDescent="0.25">
      <c r="A7" s="5">
        <v>55</v>
      </c>
      <c r="B7" s="5"/>
      <c r="C7" s="5" t="s">
        <v>110</v>
      </c>
      <c r="D7" s="5" t="s">
        <v>114</v>
      </c>
      <c r="E7" s="5"/>
      <c r="F7" s="5"/>
      <c r="G7" s="5"/>
      <c r="H7" s="5" t="s">
        <v>26</v>
      </c>
      <c r="I7" s="5"/>
      <c r="J7" s="12">
        <v>10</v>
      </c>
      <c r="K7" s="12"/>
      <c r="L7" s="12">
        <f>K7*((100+N7)/100)</f>
        <v>0</v>
      </c>
      <c r="M7" s="12">
        <f>J7*K7</f>
        <v>0</v>
      </c>
      <c r="N7" s="12"/>
      <c r="O7" s="13">
        <f>J7*L7</f>
        <v>0</v>
      </c>
      <c r="P7" s="14"/>
    </row>
    <row r="8" spans="1:16" s="15" customFormat="1" ht="60" x14ac:dyDescent="0.25">
      <c r="A8" s="5">
        <v>56</v>
      </c>
      <c r="B8" s="5"/>
      <c r="C8" s="5" t="s">
        <v>110</v>
      </c>
      <c r="D8" s="5" t="s">
        <v>115</v>
      </c>
      <c r="E8" s="5"/>
      <c r="F8" s="5"/>
      <c r="G8" s="5"/>
      <c r="H8" s="5" t="s">
        <v>26</v>
      </c>
      <c r="I8" s="5"/>
      <c r="J8" s="12">
        <v>15</v>
      </c>
      <c r="K8" s="12"/>
      <c r="L8" s="12">
        <f>K8*((100+N8)/100)</f>
        <v>0</v>
      </c>
      <c r="M8" s="12">
        <f>J8*K8</f>
        <v>0</v>
      </c>
      <c r="N8" s="12"/>
      <c r="O8" s="13">
        <f>J8*L8</f>
        <v>0</v>
      </c>
      <c r="P8" s="14"/>
    </row>
    <row r="9" spans="1:16" x14ac:dyDescent="0.25">
      <c r="I9" t="s">
        <v>20</v>
      </c>
      <c r="J9" s="4"/>
      <c r="K9" s="4"/>
      <c r="L9" s="4"/>
      <c r="M9" s="4">
        <f>SUM(M4:M8)</f>
        <v>0</v>
      </c>
      <c r="N9" s="4"/>
      <c r="O9" s="4">
        <f>SUM(O4:O8)</f>
        <v>0</v>
      </c>
      <c r="P9" s="6"/>
    </row>
    <row r="12" spans="1:16" x14ac:dyDescent="0.25">
      <c r="B12" s="19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10"/>
  <sheetViews>
    <sheetView workbookViewId="0">
      <selection activeCell="B10" sqref="B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116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75" x14ac:dyDescent="0.25">
      <c r="A4" s="5">
        <v>57</v>
      </c>
      <c r="B4" s="5"/>
      <c r="C4" s="5" t="s">
        <v>16</v>
      </c>
      <c r="D4" s="5" t="s">
        <v>117</v>
      </c>
      <c r="E4" s="5"/>
      <c r="F4" s="5"/>
      <c r="G4" s="5"/>
      <c r="H4" s="5" t="s">
        <v>26</v>
      </c>
      <c r="I4" s="5"/>
      <c r="J4" s="12">
        <v>80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0" spans="1:16" x14ac:dyDescent="0.25">
      <c r="B10" s="19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12"/>
  <sheetViews>
    <sheetView workbookViewId="0">
      <selection activeCell="B12" sqref="B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118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75" x14ac:dyDescent="0.25">
      <c r="A4" s="5">
        <v>58</v>
      </c>
      <c r="B4" s="5"/>
      <c r="C4" s="5" t="s">
        <v>22</v>
      </c>
      <c r="D4" s="5" t="s">
        <v>119</v>
      </c>
      <c r="E4" s="5"/>
      <c r="F4" s="5"/>
      <c r="G4" s="5"/>
      <c r="H4" s="5" t="s">
        <v>26</v>
      </c>
      <c r="I4" s="5"/>
      <c r="J4" s="12">
        <v>25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2" spans="1:16" x14ac:dyDescent="0.25">
      <c r="B12" s="19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13"/>
  <sheetViews>
    <sheetView topLeftCell="B1" workbookViewId="0">
      <selection activeCell="B13" sqref="B1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120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105" x14ac:dyDescent="0.25">
      <c r="A4" s="5">
        <v>59</v>
      </c>
      <c r="B4" s="5"/>
      <c r="C4" s="5" t="s">
        <v>22</v>
      </c>
      <c r="D4" s="5" t="s">
        <v>121</v>
      </c>
      <c r="E4" s="5"/>
      <c r="F4" s="5"/>
      <c r="G4" s="5"/>
      <c r="H4" s="5" t="s">
        <v>26</v>
      </c>
      <c r="I4" s="5"/>
      <c r="J4" s="12">
        <v>20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3" spans="1:16" x14ac:dyDescent="0.25">
      <c r="B13" s="19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1"/>
  <sheetViews>
    <sheetView workbookViewId="0">
      <selection activeCell="B11" sqref="B1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27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60" x14ac:dyDescent="0.25">
      <c r="A4" s="5">
        <v>5</v>
      </c>
      <c r="B4" s="5"/>
      <c r="C4" s="5" t="s">
        <v>16</v>
      </c>
      <c r="D4" s="5" t="s">
        <v>28</v>
      </c>
      <c r="E4" s="5"/>
      <c r="F4" s="5"/>
      <c r="G4" s="5"/>
      <c r="H4" s="5" t="s">
        <v>18</v>
      </c>
      <c r="I4" s="5"/>
      <c r="J4" s="12">
        <v>100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1" spans="1:16" x14ac:dyDescent="0.25">
      <c r="B11" s="18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9"/>
  <sheetViews>
    <sheetView workbookViewId="0">
      <selection activeCell="G22" sqref="G2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122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75" x14ac:dyDescent="0.25">
      <c r="A4" s="5">
        <v>60</v>
      </c>
      <c r="B4" s="5"/>
      <c r="C4" s="5" t="s">
        <v>22</v>
      </c>
      <c r="D4" s="5" t="s">
        <v>123</v>
      </c>
      <c r="E4" s="5"/>
      <c r="F4" s="5"/>
      <c r="G4" s="5"/>
      <c r="H4" s="5" t="s">
        <v>26</v>
      </c>
      <c r="I4" s="5"/>
      <c r="J4" s="12">
        <v>30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9" spans="1:16" x14ac:dyDescent="0.25">
      <c r="B9" s="19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10"/>
  <sheetViews>
    <sheetView workbookViewId="0">
      <selection activeCell="B10" sqref="B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124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60" x14ac:dyDescent="0.25">
      <c r="A4" s="5">
        <v>61</v>
      </c>
      <c r="B4" s="5"/>
      <c r="C4" s="5" t="s">
        <v>22</v>
      </c>
      <c r="D4" s="5" t="s">
        <v>125</v>
      </c>
      <c r="E4" s="5"/>
      <c r="F4" s="5"/>
      <c r="G4" s="5"/>
      <c r="H4" s="5" t="s">
        <v>18</v>
      </c>
      <c r="I4" s="5"/>
      <c r="J4" s="12">
        <v>20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s="15" customFormat="1" ht="60" x14ac:dyDescent="0.25">
      <c r="A5" s="5">
        <v>62</v>
      </c>
      <c r="B5" s="5"/>
      <c r="C5" s="5" t="s">
        <v>22</v>
      </c>
      <c r="D5" s="5" t="s">
        <v>126</v>
      </c>
      <c r="E5" s="5"/>
      <c r="F5" s="5"/>
      <c r="G5" s="5"/>
      <c r="H5" s="5" t="s">
        <v>18</v>
      </c>
      <c r="I5" s="5"/>
      <c r="J5" s="12">
        <v>60</v>
      </c>
      <c r="K5" s="12"/>
      <c r="L5" s="12">
        <f>K5*((100+N5)/100)</f>
        <v>0</v>
      </c>
      <c r="M5" s="12">
        <f>J5*K5</f>
        <v>0</v>
      </c>
      <c r="N5" s="12"/>
      <c r="O5" s="13">
        <f>J5*L5</f>
        <v>0</v>
      </c>
      <c r="P5" s="14"/>
    </row>
    <row r="6" spans="1:16" s="15" customFormat="1" ht="60" x14ac:dyDescent="0.25">
      <c r="A6" s="5">
        <v>63</v>
      </c>
      <c r="B6" s="5"/>
      <c r="C6" s="5" t="s">
        <v>22</v>
      </c>
      <c r="D6" s="5" t="s">
        <v>127</v>
      </c>
      <c r="E6" s="5"/>
      <c r="F6" s="5"/>
      <c r="G6" s="5"/>
      <c r="H6" s="5" t="s">
        <v>18</v>
      </c>
      <c r="I6" s="5"/>
      <c r="J6" s="12">
        <v>20</v>
      </c>
      <c r="K6" s="12"/>
      <c r="L6" s="12">
        <f>K6*((100+N6)/100)</f>
        <v>0</v>
      </c>
      <c r="M6" s="12">
        <f>J6*K6</f>
        <v>0</v>
      </c>
      <c r="N6" s="12"/>
      <c r="O6" s="13">
        <f>J6*L6</f>
        <v>0</v>
      </c>
      <c r="P6" s="14"/>
    </row>
    <row r="7" spans="1:16" x14ac:dyDescent="0.25">
      <c r="I7" t="s">
        <v>20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6"/>
    </row>
    <row r="10" spans="1:16" x14ac:dyDescent="0.25">
      <c r="B10" s="19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8"/>
  <sheetViews>
    <sheetView tabSelected="1" workbookViewId="0">
      <selection activeCell="B8" sqref="B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128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45" x14ac:dyDescent="0.25">
      <c r="A4" s="5">
        <v>64</v>
      </c>
      <c r="B4" s="5"/>
      <c r="C4" s="5" t="s">
        <v>16</v>
      </c>
      <c r="D4" s="5" t="s">
        <v>129</v>
      </c>
      <c r="E4" s="5"/>
      <c r="F4" s="5"/>
      <c r="G4" s="5"/>
      <c r="H4" s="5" t="s">
        <v>26</v>
      </c>
      <c r="I4" s="5"/>
      <c r="J4" s="12">
        <v>20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8" spans="1:16" x14ac:dyDescent="0.25">
      <c r="B8" s="19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2"/>
  <sheetViews>
    <sheetView workbookViewId="0">
      <selection activeCell="B12" sqref="B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29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x14ac:dyDescent="0.25">
      <c r="A4" s="5">
        <v>6</v>
      </c>
      <c r="B4" s="5"/>
      <c r="C4" s="5" t="s">
        <v>30</v>
      </c>
      <c r="D4" s="5" t="s">
        <v>31</v>
      </c>
      <c r="E4" s="5"/>
      <c r="F4" s="5"/>
      <c r="G4" s="5"/>
      <c r="H4" s="5" t="s">
        <v>18</v>
      </c>
      <c r="I4" s="5"/>
      <c r="J4" s="12">
        <v>100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2" spans="1:16" x14ac:dyDescent="0.25">
      <c r="B12" s="18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2"/>
  <sheetViews>
    <sheetView workbookViewId="0">
      <selection activeCell="B12" sqref="B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32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60" x14ac:dyDescent="0.25">
      <c r="A4" s="5">
        <v>7</v>
      </c>
      <c r="B4" s="5"/>
      <c r="C4" s="5" t="s">
        <v>16</v>
      </c>
      <c r="D4" s="5" t="s">
        <v>33</v>
      </c>
      <c r="E4" s="5"/>
      <c r="F4" s="5"/>
      <c r="G4" s="5"/>
      <c r="H4" s="5" t="s">
        <v>26</v>
      </c>
      <c r="I4" s="5"/>
      <c r="J4" s="12">
        <v>10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s="15" customFormat="1" ht="60" x14ac:dyDescent="0.25">
      <c r="A5" s="5">
        <v>8</v>
      </c>
      <c r="B5" s="5"/>
      <c r="C5" s="5" t="s">
        <v>16</v>
      </c>
      <c r="D5" s="5" t="s">
        <v>34</v>
      </c>
      <c r="E5" s="5"/>
      <c r="F5" s="5"/>
      <c r="G5" s="5"/>
      <c r="H5" s="5" t="s">
        <v>26</v>
      </c>
      <c r="I5" s="5"/>
      <c r="J5" s="12">
        <v>20</v>
      </c>
      <c r="K5" s="12"/>
      <c r="L5" s="12">
        <f>K5*((100+N5)/100)</f>
        <v>0</v>
      </c>
      <c r="M5" s="12">
        <f>J5*K5</f>
        <v>0</v>
      </c>
      <c r="N5" s="12"/>
      <c r="O5" s="13">
        <f>J5*L5</f>
        <v>0</v>
      </c>
      <c r="P5" s="14"/>
    </row>
    <row r="6" spans="1:16" s="15" customFormat="1" ht="60" x14ac:dyDescent="0.25">
      <c r="A6" s="5">
        <v>9</v>
      </c>
      <c r="B6" s="5"/>
      <c r="C6" s="5" t="s">
        <v>16</v>
      </c>
      <c r="D6" s="5" t="s">
        <v>35</v>
      </c>
      <c r="E6" s="5"/>
      <c r="F6" s="5"/>
      <c r="G6" s="5"/>
      <c r="H6" s="5" t="s">
        <v>26</v>
      </c>
      <c r="I6" s="5"/>
      <c r="J6" s="12">
        <v>10</v>
      </c>
      <c r="K6" s="12"/>
      <c r="L6" s="12">
        <f>K6*((100+N6)/100)</f>
        <v>0</v>
      </c>
      <c r="M6" s="12">
        <f>J6*K6</f>
        <v>0</v>
      </c>
      <c r="N6" s="12"/>
      <c r="O6" s="13">
        <f>J6*L6</f>
        <v>0</v>
      </c>
      <c r="P6" s="14"/>
    </row>
    <row r="7" spans="1:16" s="15" customFormat="1" ht="60" x14ac:dyDescent="0.25">
      <c r="A7" s="5">
        <v>10</v>
      </c>
      <c r="B7" s="5"/>
      <c r="C7" s="5" t="s">
        <v>16</v>
      </c>
      <c r="D7" s="5" t="s">
        <v>36</v>
      </c>
      <c r="E7" s="5"/>
      <c r="F7" s="5"/>
      <c r="G7" s="5"/>
      <c r="H7" s="5" t="s">
        <v>26</v>
      </c>
      <c r="I7" s="5"/>
      <c r="J7" s="12">
        <v>20</v>
      </c>
      <c r="K7" s="12"/>
      <c r="L7" s="12">
        <f>K7*((100+N7)/100)</f>
        <v>0</v>
      </c>
      <c r="M7" s="12">
        <f>J7*K7</f>
        <v>0</v>
      </c>
      <c r="N7" s="12"/>
      <c r="O7" s="13">
        <f>J7*L7</f>
        <v>0</v>
      </c>
      <c r="P7" s="14"/>
    </row>
    <row r="8" spans="1:16" x14ac:dyDescent="0.25">
      <c r="I8" t="s">
        <v>20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6"/>
    </row>
    <row r="12" spans="1:16" x14ac:dyDescent="0.25">
      <c r="B12" s="18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0"/>
  <sheetViews>
    <sheetView workbookViewId="0">
      <selection activeCell="D22" sqref="D2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37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45" x14ac:dyDescent="0.25">
      <c r="A4" s="5">
        <v>11</v>
      </c>
      <c r="B4" s="5"/>
      <c r="C4" s="5" t="s">
        <v>16</v>
      </c>
      <c r="D4" s="5" t="s">
        <v>38</v>
      </c>
      <c r="E4" s="5"/>
      <c r="F4" s="5"/>
      <c r="G4" s="5"/>
      <c r="H4" s="5" t="s">
        <v>26</v>
      </c>
      <c r="I4" s="5"/>
      <c r="J4" s="12">
        <v>20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0" spans="1:16" x14ac:dyDescent="0.25">
      <c r="B10" s="18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workbookViewId="0">
      <selection activeCell="B11" sqref="B1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39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45" x14ac:dyDescent="0.25">
      <c r="A4" s="5">
        <v>12</v>
      </c>
      <c r="B4" s="5"/>
      <c r="C4" s="5" t="s">
        <v>16</v>
      </c>
      <c r="D4" s="5" t="s">
        <v>40</v>
      </c>
      <c r="E4" s="5"/>
      <c r="F4" s="5"/>
      <c r="G4" s="5"/>
      <c r="H4" s="5" t="s">
        <v>26</v>
      </c>
      <c r="I4" s="5"/>
      <c r="J4" s="12">
        <v>100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1" spans="1:16" x14ac:dyDescent="0.25">
      <c r="B11" s="18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0"/>
  <sheetViews>
    <sheetView workbookViewId="0">
      <selection activeCell="B10" sqref="B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41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9">
        <v>15</v>
      </c>
      <c r="P3" s="11"/>
    </row>
    <row r="4" spans="1:16" s="15" customFormat="1" ht="75" x14ac:dyDescent="0.25">
      <c r="A4" s="5">
        <v>13</v>
      </c>
      <c r="B4" s="5"/>
      <c r="C4" s="5" t="s">
        <v>16</v>
      </c>
      <c r="D4" s="5" t="s">
        <v>42</v>
      </c>
      <c r="E4" s="5"/>
      <c r="F4" s="5"/>
      <c r="G4" s="5"/>
      <c r="H4" s="5" t="s">
        <v>26</v>
      </c>
      <c r="I4" s="5"/>
      <c r="J4" s="12">
        <v>30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14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0" spans="1:16" x14ac:dyDescent="0.25">
      <c r="B10" s="18" t="s">
        <v>131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43</vt:i4>
      </vt:variant>
    </vt:vector>
  </HeadingPairs>
  <TitlesOfParts>
    <vt:vector size="43" baseType="lpstr">
      <vt:lpstr>P 10- Wyrób medyczny do stosow</vt:lpstr>
      <vt:lpstr>P 11- Kladrybina</vt:lpstr>
      <vt:lpstr>P 12- Netupitant + palonosetro</vt:lpstr>
      <vt:lpstr>P 13- Octanu metyloprednizolon</vt:lpstr>
      <vt:lpstr>P 14- Benzyna apteczna</vt:lpstr>
      <vt:lpstr>P 15- Olanzapina</vt:lpstr>
      <vt:lpstr>P 16- Fitomenadion</vt:lpstr>
      <vt:lpstr>P 17- Tymonacyk</vt:lpstr>
      <vt:lpstr>P 18- Etomidat</vt:lpstr>
      <vt:lpstr>P 19 - Cholekalcyferol</vt:lpstr>
      <vt:lpstr>P 1-Mykafungina</vt:lpstr>
      <vt:lpstr>P 2- Filgrastim</vt:lpstr>
      <vt:lpstr>P 20- Ksylometazolina</vt:lpstr>
      <vt:lpstr>P 21- Gentamycyna</vt:lpstr>
      <vt:lpstr>P 22- Immunoglobulina ludzka a</vt:lpstr>
      <vt:lpstr>P 23- Immunoglobulina ludzka a</vt:lpstr>
      <vt:lpstr>P 24- Neostygmina</vt:lpstr>
      <vt:lpstr>P 25- Karbachol</vt:lpstr>
      <vt:lpstr>P 26- Karbamazepina</vt:lpstr>
      <vt:lpstr>P 27- Fiolet gencjanowy roztwó</vt:lpstr>
      <vt:lpstr>P 28- Dietetyczny środek spoży</vt:lpstr>
      <vt:lpstr>P 29- Ropinirol</vt:lpstr>
      <vt:lpstr>P 3- Ondansetron p.o.</vt:lpstr>
      <vt:lpstr>P 30 - Produkt leczniczy zawie</vt:lpstr>
      <vt:lpstr>P 31- Pasta do leczenia ran gł</vt:lpstr>
      <vt:lpstr>P 32- Maść_krem</vt:lpstr>
      <vt:lpstr>P 33- Koncentrat czynników zes</vt:lpstr>
      <vt:lpstr>P 34- Antytoksyna jadu żmii</vt:lpstr>
      <vt:lpstr>P 35- Lacidipine</vt:lpstr>
      <vt:lpstr>P 36- Dexamethason</vt:lpstr>
      <vt:lpstr>P 37- Fosfomycyna</vt:lpstr>
      <vt:lpstr>P 38- Leki oczne</vt:lpstr>
      <vt:lpstr>P 39- Mesalazyna</vt:lpstr>
      <vt:lpstr>P 4- Ondansetron i.v.</vt:lpstr>
      <vt:lpstr>P 40- Buprenorfina</vt:lpstr>
      <vt:lpstr>P 41- Metylofenidat</vt:lpstr>
      <vt:lpstr>P 42- Lignocainum cum Noradren</vt:lpstr>
      <vt:lpstr>P 5- Worikonazol p.o.</vt:lpstr>
      <vt:lpstr>P 6 - Dexamethasone phosphate</vt:lpstr>
      <vt:lpstr>P 7 - Fulvestrant</vt:lpstr>
      <vt:lpstr>P 8 -Irynotecan</vt:lpstr>
      <vt:lpstr>P 9 - Wyrób medyczny do stosow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2020-09-01T11:00:45Z</dcterms:created>
  <dcterms:modified xsi:type="dcterms:W3CDTF">2020-09-02T08:11:23Z</dcterms:modified>
  <cp:category/>
</cp:coreProperties>
</file>