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codeName="ThisWorkbook"/>
  <mc:AlternateContent xmlns:mc="http://schemas.openxmlformats.org/markup-compatibility/2006">
    <mc:Choice Requires="x15">
      <x15ac:absPath xmlns:x15ac="http://schemas.microsoft.com/office/spreadsheetml/2010/11/ac" url="E:\Postepowania po 18 Pażdziernika\2020\USTAWA\88 PN 20 FIZELINA- POWTÓRZONE\"/>
    </mc:Choice>
  </mc:AlternateContent>
  <xr:revisionPtr revIDLastSave="0" documentId="13_ncr:1_{67119A22-3691-4D9D-BE70-5AE1E3E84638}" xr6:coauthVersionLast="45" xr6:coauthVersionMax="45" xr10:uidLastSave="{00000000-0000-0000-0000-000000000000}"/>
  <bookViews>
    <workbookView xWindow="-120" yWindow="-120" windowWidth="29040" windowHeight="15840" firstSheet="7" activeTab="7" xr2:uid="{00000000-000D-0000-FFFF-FFFF00000000}"/>
  </bookViews>
  <sheets>
    <sheet name="P1- fartuch chirurgiczny jałow" sheetId="1" r:id="rId1"/>
    <sheet name="P10- maska medyczna 3 warstwow" sheetId="2" r:id="rId2"/>
    <sheet name="P11-maska medyczna 3 warstwowa" sheetId="3" r:id="rId3"/>
    <sheet name="P12- czepek damski bufiasty z " sheetId="4" r:id="rId4"/>
    <sheet name="P13- czepek męski obszyty wiąz" sheetId="5" r:id="rId5"/>
    <sheet name="P14- prześcieradło medyczne je" sheetId="6" r:id="rId6"/>
    <sheet name="P2- półmaska filtrująca kat. F" sheetId="7" r:id="rId7"/>
    <sheet name="P3- półmaska filtrująca kat. F" sheetId="8" r:id="rId8"/>
    <sheet name="P4- półmaska filtrująca  kat. " sheetId="9" r:id="rId9"/>
    <sheet name="P5- Sukienka operacyjna jednor" sheetId="10" r:id="rId10"/>
    <sheet name="P6- fartuch zabiegowy -wykonan" sheetId="11" r:id="rId11"/>
    <sheet name="P7- fartuch urologiczny jałowy" sheetId="12" r:id="rId12"/>
    <sheet name="P8- spodenki jednorazowe do ko" sheetId="13" r:id="rId13"/>
    <sheet name="P9- koszula do operacji dla pa" sheetId="14" r:id="rId14"/>
    <sheet name="Kryteria oceny" sheetId="15" r:id="rId15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M5" i="14" l="1"/>
  <c r="M4" i="14"/>
  <c r="L4" i="14"/>
  <c r="O4" i="14" s="1"/>
  <c r="O5" i="14" s="1"/>
  <c r="M4" i="13"/>
  <c r="M5" i="13" s="1"/>
  <c r="L4" i="13"/>
  <c r="O4" i="13" s="1"/>
  <c r="O5" i="13" s="1"/>
  <c r="M4" i="12"/>
  <c r="M5" i="12" s="1"/>
  <c r="L4" i="12"/>
  <c r="O4" i="12" s="1"/>
  <c r="O5" i="12" s="1"/>
  <c r="O4" i="11"/>
  <c r="O5" i="11" s="1"/>
  <c r="M4" i="11"/>
  <c r="M5" i="11" s="1"/>
  <c r="L4" i="11"/>
  <c r="M5" i="10"/>
  <c r="M4" i="10"/>
  <c r="L4" i="10"/>
  <c r="O4" i="10" s="1"/>
  <c r="O5" i="10" s="1"/>
  <c r="M4" i="9"/>
  <c r="M5" i="9" s="1"/>
  <c r="L4" i="9"/>
  <c r="O4" i="9" s="1"/>
  <c r="O5" i="9" s="1"/>
  <c r="M4" i="8"/>
  <c r="M6" i="8" s="1"/>
  <c r="L4" i="8"/>
  <c r="O4" i="8" s="1"/>
  <c r="O6" i="8" s="1"/>
  <c r="O4" i="7"/>
  <c r="O5" i="7" s="1"/>
  <c r="M4" i="7"/>
  <c r="M5" i="7" s="1"/>
  <c r="L4" i="7"/>
  <c r="M5" i="6"/>
  <c r="M4" i="6"/>
  <c r="L4" i="6"/>
  <c r="O4" i="6" s="1"/>
  <c r="O5" i="6" s="1"/>
  <c r="M4" i="5"/>
  <c r="M5" i="5" s="1"/>
  <c r="L4" i="5"/>
  <c r="O4" i="5" s="1"/>
  <c r="O5" i="5" s="1"/>
  <c r="M4" i="4"/>
  <c r="M5" i="4" s="1"/>
  <c r="L4" i="4"/>
  <c r="O4" i="4" s="1"/>
  <c r="O5" i="4" s="1"/>
  <c r="O4" i="3"/>
  <c r="O5" i="3" s="1"/>
  <c r="M4" i="3"/>
  <c r="M5" i="3" s="1"/>
  <c r="L4" i="3"/>
  <c r="M5" i="2"/>
  <c r="M4" i="2"/>
  <c r="L4" i="2"/>
  <c r="O4" i="2" s="1"/>
  <c r="O5" i="2" s="1"/>
  <c r="M4" i="1"/>
  <c r="M5" i="1" s="1"/>
  <c r="L4" i="1"/>
  <c r="O4" i="1" s="1"/>
  <c r="O5" i="1" s="1"/>
</calcChain>
</file>

<file path=xl/sharedStrings.xml><?xml version="1.0" encoding="utf-8"?>
<sst xmlns="http://schemas.openxmlformats.org/spreadsheetml/2006/main" count="284" uniqueCount="50">
  <si>
    <t>P1- fartuch chirurgiczny jałowy z mankietem</t>
  </si>
  <si>
    <t>LP.</t>
  </si>
  <si>
    <t>Nazwa dostawcy - 15 znaków</t>
  </si>
  <si>
    <t>Indeks produktu</t>
  </si>
  <si>
    <t>Przedmiot zakupu - opis</t>
  </si>
  <si>
    <t>Indeks produktu u dostawcy- 20 znaków</t>
  </si>
  <si>
    <t>Nazwa produktu u dostawcy - pełna nazwa handlowa - 120 znaków</t>
  </si>
  <si>
    <t>Nazwa producenta</t>
  </si>
  <si>
    <t>Jednostka miary [op., szt.]</t>
  </si>
  <si>
    <t>Wielkość opakowania</t>
  </si>
  <si>
    <t>Ilość zamawiana</t>
  </si>
  <si>
    <t>Cena jednostk.netto [zł]</t>
  </si>
  <si>
    <t>Cena jednostk.brutto [zł]</t>
  </si>
  <si>
    <t>Wartość netto [zł]</t>
  </si>
  <si>
    <t>VAT %</t>
  </si>
  <si>
    <t>Wartość brutto [zł]</t>
  </si>
  <si>
    <t>312_02_08</t>
  </si>
  <si>
    <t>fartuch chirurgiczny jałowy z mankietem</t>
  </si>
  <si>
    <t>szt.</t>
  </si>
  <si>
    <t>Razem</t>
  </si>
  <si>
    <t>P10- maska medyczna 3 warstwowa dwustronna z regulacją na nos na gumki</t>
  </si>
  <si>
    <t>maska medyczna 3 warstwowa dwustronna z regulacją na nos na gumki</t>
  </si>
  <si>
    <t>P11-maska medyczna 3 warstwowa dwustronna z regulacją na nos, wiązana  na troki</t>
  </si>
  <si>
    <t>maska medyczna 3 warstwowa dwustronna z regulacją na nos, wiązana  na troki</t>
  </si>
  <si>
    <t>P12- czepek damski bufiasty z gumką</t>
  </si>
  <si>
    <t>czepek damski bufiasty z gumką</t>
  </si>
  <si>
    <t>P13- czepek męski obszyty wiązany, typu furażerka</t>
  </si>
  <si>
    <t>czepek męski obszyty wiązany, typu furażerka</t>
  </si>
  <si>
    <t>P14- prześcieradło medyczne jednorazowe rozm. Min 210x 120 cm</t>
  </si>
  <si>
    <t>prześcieradło medyczne jednorazowe rozm. Min 210x 120 cm</t>
  </si>
  <si>
    <t>P2- półmaska filtrująca kat. FFP2 bez zaworu</t>
  </si>
  <si>
    <t>312_02_23</t>
  </si>
  <si>
    <t>półmaska filtrująca wysokiego poziomu ochrony przed szkodliwym działaniem zanieczyszczenia powietrza  w tym areozoli kat. FFP2 bez zaworu</t>
  </si>
  <si>
    <t>półmaska filtrująca wysokiego poziomu ochrony przed szkodliwym działaniem zanieczyszczenia powietrza  w tym areozoli kat. FFP3 ( bez zaworu )</t>
  </si>
  <si>
    <t>P4- półmaska filtrująca  kat. FFP2 z zaworem</t>
  </si>
  <si>
    <t>półmaska filtrująca wysokiego poziomu ochrony przed szkodliwym działaniem zanieczyszczenia powietrza  w tym areozoli kat. FFP2 z zaworem</t>
  </si>
  <si>
    <t>P5- Sukienka operacyjna jednorazowego użytku, z krótkim rękawem</t>
  </si>
  <si>
    <t>Sukienka operacyjna jednorazowego użytku, z krótkim rękawem, trzema kieszeniami, przy szyi wykończenie typu V, dodatkowo wszyte paski do regulacji obwodu w talii. Wykonana na całej powierzchni z włókniny polipropylenowej typu SMS o gramaturze 45 g/m2. Materiał musi spełniać wymogi normy EN 137951-3. Rozmiar S-XL, kolor niebieski</t>
  </si>
  <si>
    <t>P6- fartuch zabiegowy -wykonany z włókniny polipropylenowej</t>
  </si>
  <si>
    <t>fartuch zabiegowy -wykonany z włókniny polipropylenowej o gramaturze 30 g/m2 , część przednia fartucha i rękawy do wysokości łokci wykonane z laminatu nieprzemakalnego o gramaturze min.40g/m2 który zabezpiecza przed przenikaniem płynów , rękaw wykończony elastycznym polietylenowym  mankietem, w części tylnej fartucha troki do wiązania</t>
  </si>
  <si>
    <t>P7- fartuch urologiczny jałowy - bez rękawów</t>
  </si>
  <si>
    <t>fartuch urologiczny jałowy - bez rekawów , wykonany z całkowicie nieprzemakalnego laminatu, troki do wiązania</t>
  </si>
  <si>
    <t>P8- spodenki jednorazowe do kolonoskopii krótkie</t>
  </si>
  <si>
    <t>spodenki jednorazowe do kolonoskopii krótkie</t>
  </si>
  <si>
    <t>P9- koszula do operacji dla pacjenta rozmiar uniwersalny (biała)</t>
  </si>
  <si>
    <t>koszula do operacji dla pacjenta rozmiar uniwersalny (biała) wykonana z nieprzezroczystej, miękkiej, przyjemnej w dotyku białej tkaniny ogramaturze 40g/m2 ,rozcięcie z przodu, zapewniające dostęp do czynności medycznych (osłuchanie klatki piersiowej, założenie elektrod , widoczne ruchy klatki piersiowej ),wiązana na troki rękaw typu kimono rozmiary długość 90 cm, szerokość 73-74 cm, - koszula powinna zapewnić pacjentowi poszanowanie intymności , komfort, nie powinna powodować ucisku oraz uczucia szorstkości</t>
  </si>
  <si>
    <t xml:space="preserve">P3- półmaska filtrująca kat. FFP3 </t>
  </si>
  <si>
    <t>8a</t>
  </si>
  <si>
    <t>8b</t>
  </si>
  <si>
    <t>półmaska filtrująca wysokiego poziomu ochrony przed szkodliwym działaniem zanieczyszczenia powietrza  w tym areozoli kat. FFP3 (z zaworem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</si>
</sst>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3" x14ac:knownFonts="1">
    <font>
      <sz val="11"/>
      <color rgb="FF000000"/>
      <name val="Calibri"/>
    </font>
    <font>
      <b/>
      <sz val="14"/>
      <color rgb="FF000000"/>
      <name val="Calibri"/>
    </font>
    <font>
      <b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Continuous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0" xfId="0" applyAlignment="1">
      <alignment horizontal="centerContinuous"/>
    </xf>
    <xf numFmtId="0" fontId="2" fillId="2" borderId="1" xfId="0" applyFont="1" applyFill="1" applyBorder="1" applyAlignment="1">
      <alignment horizontal="centerContinuous" wrapText="1"/>
    </xf>
    <xf numFmtId="0" fontId="0" fillId="0" borderId="0" xfId="0" applyAlignment="1">
      <alignment wrapText="1"/>
    </xf>
    <xf numFmtId="0" fontId="0" fillId="0" borderId="1" xfId="0" applyBorder="1" applyAlignment="1">
      <alignment horizontal="centerContinuous" wrapText="1"/>
    </xf>
    <xf numFmtId="164" fontId="0" fillId="0" borderId="1" xfId="0" applyNumberFormat="1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164" fontId="0" fillId="0" borderId="3" xfId="0" applyNumberFormat="1" applyBorder="1" applyAlignment="1">
      <alignment horizontal="center" wrapText="1"/>
    </xf>
    <xf numFmtId="164" fontId="0" fillId="0" borderId="4" xfId="0" applyNumberFormat="1" applyBorder="1" applyAlignment="1">
      <alignment horizontal="center"/>
    </xf>
    <xf numFmtId="0" fontId="0" fillId="0" borderId="2" xfId="0" applyBorder="1" applyAlignment="1">
      <alignment horizontal="center" wrapText="1"/>
    </xf>
    <xf numFmtId="164" fontId="0" fillId="0" borderId="2" xfId="0" applyNumberFormat="1" applyBorder="1" applyAlignment="1">
      <alignment horizontal="center" wrapText="1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5"/>
  <sheetViews>
    <sheetView workbookViewId="0">
      <selection activeCell="A2" sqref="A2:XFD4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0</v>
      </c>
    </row>
    <row r="2" spans="1:16" s="6" customFormat="1" ht="45" x14ac:dyDescent="0.2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</row>
    <row r="3" spans="1:16" s="6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ht="30" x14ac:dyDescent="0.25">
      <c r="A4" s="3">
        <v>1</v>
      </c>
      <c r="B4" s="3"/>
      <c r="C4" s="3" t="s">
        <v>16</v>
      </c>
      <c r="D4" s="3" t="s">
        <v>17</v>
      </c>
      <c r="E4" s="3"/>
      <c r="F4" s="3"/>
      <c r="G4" s="3"/>
      <c r="H4" s="3" t="s">
        <v>18</v>
      </c>
      <c r="I4" s="3"/>
      <c r="J4" s="8">
        <v>1000</v>
      </c>
      <c r="K4" s="8"/>
      <c r="L4" s="8">
        <f>K4*((100+N4)/100)</f>
        <v>0</v>
      </c>
      <c r="M4" s="8">
        <f>J4*K4</f>
        <v>0</v>
      </c>
      <c r="N4" s="8"/>
      <c r="O4" s="8">
        <f>J4*L4</f>
        <v>0</v>
      </c>
    </row>
    <row r="5" spans="1:16" x14ac:dyDescent="0.25">
      <c r="I5" t="s">
        <v>19</v>
      </c>
      <c r="J5" s="2"/>
      <c r="K5" s="2"/>
      <c r="L5" s="2"/>
      <c r="M5" s="2">
        <f>SUM(M4:M4)</f>
        <v>0</v>
      </c>
      <c r="N5" s="2"/>
      <c r="O5" s="2">
        <f>SUM(O4:O4)</f>
        <v>0</v>
      </c>
      <c r="P5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P5"/>
  <sheetViews>
    <sheetView workbookViewId="0">
      <selection activeCell="E12" sqref="E12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36</v>
      </c>
    </row>
    <row r="2" spans="1:16" s="6" customFormat="1" ht="45" x14ac:dyDescent="0.2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</row>
    <row r="3" spans="1:16" s="6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ht="150" x14ac:dyDescent="0.25">
      <c r="A4" s="3">
        <v>10</v>
      </c>
      <c r="B4" s="3"/>
      <c r="C4" s="3" t="s">
        <v>16</v>
      </c>
      <c r="D4" s="3" t="s">
        <v>37</v>
      </c>
      <c r="E4" s="3"/>
      <c r="F4" s="3"/>
      <c r="G4" s="3"/>
      <c r="H4" s="3" t="s">
        <v>18</v>
      </c>
      <c r="I4" s="3"/>
      <c r="J4" s="8">
        <v>24000</v>
      </c>
      <c r="K4" s="8"/>
      <c r="L4" s="8">
        <f>K4*((100+N4)/100)</f>
        <v>0</v>
      </c>
      <c r="M4" s="8">
        <f>J4*K4</f>
        <v>0</v>
      </c>
      <c r="N4" s="8"/>
      <c r="O4" s="8">
        <f>J4*L4</f>
        <v>0</v>
      </c>
    </row>
    <row r="5" spans="1:16" x14ac:dyDescent="0.25">
      <c r="I5" t="s">
        <v>19</v>
      </c>
      <c r="J5" s="2"/>
      <c r="K5" s="2"/>
      <c r="L5" s="2"/>
      <c r="M5" s="2">
        <f>SUM(M4:M4)</f>
        <v>0</v>
      </c>
      <c r="N5" s="2"/>
      <c r="O5" s="2">
        <f>SUM(O4:O4)</f>
        <v>0</v>
      </c>
      <c r="P5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P5"/>
  <sheetViews>
    <sheetView workbookViewId="0">
      <selection activeCell="E15" sqref="E15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38</v>
      </c>
    </row>
    <row r="2" spans="1:16" s="6" customFormat="1" ht="45" x14ac:dyDescent="0.2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</row>
    <row r="3" spans="1:16" s="6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ht="165" x14ac:dyDescent="0.25">
      <c r="A4" s="3">
        <v>11</v>
      </c>
      <c r="B4" s="3"/>
      <c r="C4" s="3" t="s">
        <v>16</v>
      </c>
      <c r="D4" s="3" t="s">
        <v>39</v>
      </c>
      <c r="E4" s="3"/>
      <c r="F4" s="3"/>
      <c r="G4" s="3"/>
      <c r="H4" s="3" t="s">
        <v>18</v>
      </c>
      <c r="I4" s="3"/>
      <c r="J4" s="8">
        <v>150</v>
      </c>
      <c r="K4" s="8"/>
      <c r="L4" s="8">
        <f>K4*((100+N4)/100)</f>
        <v>0</v>
      </c>
      <c r="M4" s="8">
        <f>J4*K4</f>
        <v>0</v>
      </c>
      <c r="N4" s="8"/>
      <c r="O4" s="8">
        <f>J4*L4</f>
        <v>0</v>
      </c>
    </row>
    <row r="5" spans="1:16" x14ac:dyDescent="0.25">
      <c r="I5" t="s">
        <v>19</v>
      </c>
      <c r="J5" s="2"/>
      <c r="K5" s="2"/>
      <c r="L5" s="2"/>
      <c r="M5" s="2">
        <f>SUM(M4:M4)</f>
        <v>0</v>
      </c>
      <c r="N5" s="2"/>
      <c r="O5" s="2">
        <f>SUM(O4:O4)</f>
        <v>0</v>
      </c>
      <c r="P5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P5"/>
  <sheetViews>
    <sheetView workbookViewId="0">
      <selection activeCell="A2" sqref="A2:XFD4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40</v>
      </c>
    </row>
    <row r="2" spans="1:16" s="6" customFormat="1" ht="45" x14ac:dyDescent="0.2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</row>
    <row r="3" spans="1:16" s="6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ht="60" x14ac:dyDescent="0.25">
      <c r="A4" s="3">
        <v>12</v>
      </c>
      <c r="B4" s="3"/>
      <c r="C4" s="3" t="s">
        <v>16</v>
      </c>
      <c r="D4" s="3" t="s">
        <v>41</v>
      </c>
      <c r="E4" s="3"/>
      <c r="F4" s="3"/>
      <c r="G4" s="3"/>
      <c r="H4" s="3" t="s">
        <v>18</v>
      </c>
      <c r="I4" s="3"/>
      <c r="J4" s="8">
        <v>1000</v>
      </c>
      <c r="K4" s="8"/>
      <c r="L4" s="8">
        <f>K4*((100+N4)/100)</f>
        <v>0</v>
      </c>
      <c r="M4" s="8">
        <f>J4*K4</f>
        <v>0</v>
      </c>
      <c r="N4" s="8"/>
      <c r="O4" s="8">
        <f>J4*L4</f>
        <v>0</v>
      </c>
    </row>
    <row r="5" spans="1:16" x14ac:dyDescent="0.25">
      <c r="I5" t="s">
        <v>19</v>
      </c>
      <c r="J5" s="2"/>
      <c r="K5" s="2"/>
      <c r="L5" s="2"/>
      <c r="M5" s="2">
        <f>SUM(M4:M4)</f>
        <v>0</v>
      </c>
      <c r="N5" s="2"/>
      <c r="O5" s="2">
        <f>SUM(O4:O4)</f>
        <v>0</v>
      </c>
      <c r="P5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P5"/>
  <sheetViews>
    <sheetView workbookViewId="0">
      <selection activeCell="A2" sqref="A2:XFD4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42</v>
      </c>
    </row>
    <row r="2" spans="1:16" s="6" customFormat="1" ht="45" x14ac:dyDescent="0.2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</row>
    <row r="3" spans="1:16" s="6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ht="30" x14ac:dyDescent="0.25">
      <c r="A4" s="3">
        <v>13</v>
      </c>
      <c r="B4" s="3"/>
      <c r="C4" s="3" t="s">
        <v>16</v>
      </c>
      <c r="D4" s="3" t="s">
        <v>43</v>
      </c>
      <c r="E4" s="3"/>
      <c r="F4" s="3"/>
      <c r="G4" s="3"/>
      <c r="H4" s="3" t="s">
        <v>18</v>
      </c>
      <c r="I4" s="3"/>
      <c r="J4" s="8">
        <v>1000</v>
      </c>
      <c r="K4" s="8"/>
      <c r="L4" s="8">
        <f>K4*((100+N4)/100)</f>
        <v>0</v>
      </c>
      <c r="M4" s="8">
        <f>J4*K4</f>
        <v>0</v>
      </c>
      <c r="N4" s="8"/>
      <c r="O4" s="8">
        <f>J4*L4</f>
        <v>0</v>
      </c>
    </row>
    <row r="5" spans="1:16" x14ac:dyDescent="0.25">
      <c r="I5" t="s">
        <v>19</v>
      </c>
      <c r="J5" s="2"/>
      <c r="K5" s="2"/>
      <c r="L5" s="2"/>
      <c r="M5" s="2">
        <f>SUM(M4:M4)</f>
        <v>0</v>
      </c>
      <c r="N5" s="2"/>
      <c r="O5" s="2">
        <f>SUM(O4:O4)</f>
        <v>0</v>
      </c>
      <c r="P5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P5"/>
  <sheetViews>
    <sheetView workbookViewId="0">
      <selection activeCell="A2" sqref="A2:XFD4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44</v>
      </c>
    </row>
    <row r="2" spans="1:16" s="6" customFormat="1" ht="45" x14ac:dyDescent="0.2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</row>
    <row r="3" spans="1:16" s="6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ht="225" x14ac:dyDescent="0.25">
      <c r="A4" s="3">
        <v>14</v>
      </c>
      <c r="B4" s="3"/>
      <c r="C4" s="3" t="s">
        <v>16</v>
      </c>
      <c r="D4" s="3" t="s">
        <v>45</v>
      </c>
      <c r="E4" s="3"/>
      <c r="F4" s="3"/>
      <c r="G4" s="3"/>
      <c r="H4" s="3" t="s">
        <v>18</v>
      </c>
      <c r="I4" s="3"/>
      <c r="J4" s="8">
        <v>10000</v>
      </c>
      <c r="K4" s="8"/>
      <c r="L4" s="8">
        <f>K4*((100+N4)/100)</f>
        <v>0</v>
      </c>
      <c r="M4" s="8">
        <f>J4*K4</f>
        <v>0</v>
      </c>
      <c r="N4" s="8"/>
      <c r="O4" s="8">
        <f>J4*L4</f>
        <v>0</v>
      </c>
    </row>
    <row r="5" spans="1:16" x14ac:dyDescent="0.25">
      <c r="I5" t="s">
        <v>19</v>
      </c>
      <c r="J5" s="2"/>
      <c r="K5" s="2"/>
      <c r="L5" s="2"/>
      <c r="M5" s="2">
        <f>SUM(M4:M4)</f>
        <v>0</v>
      </c>
      <c r="N5" s="2"/>
      <c r="O5" s="2">
        <f>SUM(O4:O4)</f>
        <v>0</v>
      </c>
      <c r="P5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B1"/>
  <sheetViews>
    <sheetView topLeftCell="C1" workbookViewId="0"/>
  </sheetViews>
  <sheetFormatPr defaultRowHeight="15" x14ac:dyDescent="0.25"/>
  <cols>
    <col min="1" max="1" width="45" hidden="1" customWidth="1"/>
    <col min="2" max="2" width="60" hidden="1" customWidth="1"/>
    <col min="3" max="4" width="45" customWidth="1"/>
  </cols>
  <sheetData/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5"/>
  <sheetViews>
    <sheetView workbookViewId="0">
      <selection activeCell="A2" sqref="A2:XFD4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20</v>
      </c>
    </row>
    <row r="2" spans="1:16" s="6" customFormat="1" ht="45" x14ac:dyDescent="0.2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</row>
    <row r="3" spans="1:16" s="6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ht="45" x14ac:dyDescent="0.25">
      <c r="A4" s="3">
        <v>2</v>
      </c>
      <c r="B4" s="3"/>
      <c r="C4" s="3" t="s">
        <v>16</v>
      </c>
      <c r="D4" s="3" t="s">
        <v>21</v>
      </c>
      <c r="E4" s="3"/>
      <c r="F4" s="3"/>
      <c r="G4" s="3"/>
      <c r="H4" s="3" t="s">
        <v>18</v>
      </c>
      <c r="I4" s="3"/>
      <c r="J4" s="8">
        <v>60000</v>
      </c>
      <c r="K4" s="8"/>
      <c r="L4" s="8">
        <f>K4*((100+N4)/100)</f>
        <v>0</v>
      </c>
      <c r="M4" s="8">
        <f>J4*K4</f>
        <v>0</v>
      </c>
      <c r="N4" s="8"/>
      <c r="O4" s="8">
        <f>J4*L4</f>
        <v>0</v>
      </c>
    </row>
    <row r="5" spans="1:16" x14ac:dyDescent="0.25">
      <c r="I5" t="s">
        <v>19</v>
      </c>
      <c r="J5" s="2"/>
      <c r="K5" s="2"/>
      <c r="L5" s="2"/>
      <c r="M5" s="2">
        <f>SUM(M4:M4)</f>
        <v>0</v>
      </c>
      <c r="N5" s="2"/>
      <c r="O5" s="2">
        <f>SUM(O4:O4)</f>
        <v>0</v>
      </c>
      <c r="P5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5"/>
  <sheetViews>
    <sheetView workbookViewId="0">
      <selection activeCell="A2" sqref="A2:XFD4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22</v>
      </c>
    </row>
    <row r="2" spans="1:16" s="6" customFormat="1" ht="45" x14ac:dyDescent="0.2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</row>
    <row r="3" spans="1:16" s="6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ht="45" x14ac:dyDescent="0.25">
      <c r="A4" s="3">
        <v>3</v>
      </c>
      <c r="B4" s="3"/>
      <c r="C4" s="3" t="s">
        <v>16</v>
      </c>
      <c r="D4" s="3" t="s">
        <v>23</v>
      </c>
      <c r="E4" s="3"/>
      <c r="F4" s="3"/>
      <c r="G4" s="3"/>
      <c r="H4" s="3" t="s">
        <v>18</v>
      </c>
      <c r="I4" s="3"/>
      <c r="J4" s="8">
        <v>60000</v>
      </c>
      <c r="K4" s="8"/>
      <c r="L4" s="8">
        <f>K4*((100+N4)/100)</f>
        <v>0</v>
      </c>
      <c r="M4" s="8">
        <f>J4*K4</f>
        <v>0</v>
      </c>
      <c r="N4" s="8"/>
      <c r="O4" s="8">
        <f>J4*L4</f>
        <v>0</v>
      </c>
    </row>
    <row r="5" spans="1:16" x14ac:dyDescent="0.25">
      <c r="I5" t="s">
        <v>19</v>
      </c>
      <c r="J5" s="2"/>
      <c r="K5" s="2"/>
      <c r="L5" s="2"/>
      <c r="M5" s="2">
        <f>SUM(M4:M4)</f>
        <v>0</v>
      </c>
      <c r="N5" s="2"/>
      <c r="O5" s="2">
        <f>SUM(O4:O4)</f>
        <v>0</v>
      </c>
      <c r="P5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P5"/>
  <sheetViews>
    <sheetView workbookViewId="0">
      <selection activeCell="A2" sqref="A2:XFD4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24</v>
      </c>
    </row>
    <row r="2" spans="1:16" s="6" customFormat="1" ht="45" x14ac:dyDescent="0.2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</row>
    <row r="3" spans="1:16" s="6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x14ac:dyDescent="0.25">
      <c r="A4" s="3">
        <v>4</v>
      </c>
      <c r="B4" s="3"/>
      <c r="C4" s="3" t="s">
        <v>16</v>
      </c>
      <c r="D4" s="3" t="s">
        <v>25</v>
      </c>
      <c r="E4" s="3"/>
      <c r="F4" s="3"/>
      <c r="G4" s="3"/>
      <c r="H4" s="3" t="s">
        <v>18</v>
      </c>
      <c r="I4" s="3"/>
      <c r="J4" s="8">
        <v>36000</v>
      </c>
      <c r="K4" s="8"/>
      <c r="L4" s="8">
        <f>K4*((100+N4)/100)</f>
        <v>0</v>
      </c>
      <c r="M4" s="8">
        <f>J4*K4</f>
        <v>0</v>
      </c>
      <c r="N4" s="8"/>
      <c r="O4" s="8">
        <f>J4*L4</f>
        <v>0</v>
      </c>
    </row>
    <row r="5" spans="1:16" x14ac:dyDescent="0.25">
      <c r="I5" t="s">
        <v>19</v>
      </c>
      <c r="J5" s="2"/>
      <c r="K5" s="2"/>
      <c r="L5" s="2"/>
      <c r="M5" s="2">
        <f>SUM(M4:M4)</f>
        <v>0</v>
      </c>
      <c r="N5" s="2"/>
      <c r="O5" s="2">
        <f>SUM(O4:O4)</f>
        <v>0</v>
      </c>
      <c r="P5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P5"/>
  <sheetViews>
    <sheetView workbookViewId="0">
      <selection activeCell="A2" sqref="A2:XFD4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26</v>
      </c>
    </row>
    <row r="2" spans="1:16" s="6" customFormat="1" ht="45" x14ac:dyDescent="0.2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</row>
    <row r="3" spans="1:16" s="6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ht="30" x14ac:dyDescent="0.25">
      <c r="A4" s="3">
        <v>5</v>
      </c>
      <c r="B4" s="3"/>
      <c r="C4" s="3" t="s">
        <v>16</v>
      </c>
      <c r="D4" s="3" t="s">
        <v>27</v>
      </c>
      <c r="E4" s="3"/>
      <c r="F4" s="3"/>
      <c r="G4" s="3"/>
      <c r="H4" s="3" t="s">
        <v>18</v>
      </c>
      <c r="I4" s="3"/>
      <c r="J4" s="8">
        <v>18000</v>
      </c>
      <c r="K4" s="8"/>
      <c r="L4" s="8">
        <f>K4*((100+N4)/100)</f>
        <v>0</v>
      </c>
      <c r="M4" s="8">
        <f>J4*K4</f>
        <v>0</v>
      </c>
      <c r="N4" s="8"/>
      <c r="O4" s="8">
        <f>J4*L4</f>
        <v>0</v>
      </c>
    </row>
    <row r="5" spans="1:16" x14ac:dyDescent="0.25">
      <c r="I5" t="s">
        <v>19</v>
      </c>
      <c r="J5" s="2"/>
      <c r="K5" s="2"/>
      <c r="L5" s="2"/>
      <c r="M5" s="2">
        <f>SUM(M4:M4)</f>
        <v>0</v>
      </c>
      <c r="N5" s="2"/>
      <c r="O5" s="2">
        <f>SUM(O4:O4)</f>
        <v>0</v>
      </c>
      <c r="P5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P5"/>
  <sheetViews>
    <sheetView workbookViewId="0">
      <selection activeCell="A2" sqref="A2:XFD4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28</v>
      </c>
    </row>
    <row r="2" spans="1:16" s="6" customFormat="1" ht="45" x14ac:dyDescent="0.2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</row>
    <row r="3" spans="1:16" s="6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ht="30" x14ac:dyDescent="0.25">
      <c r="A4" s="3">
        <v>6</v>
      </c>
      <c r="B4" s="3"/>
      <c r="C4" s="3" t="s">
        <v>16</v>
      </c>
      <c r="D4" s="3" t="s">
        <v>29</v>
      </c>
      <c r="E4" s="3"/>
      <c r="F4" s="3"/>
      <c r="G4" s="3"/>
      <c r="H4" s="3" t="s">
        <v>18</v>
      </c>
      <c r="I4" s="3"/>
      <c r="J4" s="8">
        <v>36000</v>
      </c>
      <c r="K4" s="8"/>
      <c r="L4" s="8">
        <f>K4*((100+N4)/100)</f>
        <v>0</v>
      </c>
      <c r="M4" s="8">
        <f>J4*K4</f>
        <v>0</v>
      </c>
      <c r="N4" s="8"/>
      <c r="O4" s="8">
        <f>J4*L4</f>
        <v>0</v>
      </c>
    </row>
    <row r="5" spans="1:16" x14ac:dyDescent="0.25">
      <c r="I5" t="s">
        <v>19</v>
      </c>
      <c r="J5" s="2"/>
      <c r="K5" s="2"/>
      <c r="L5" s="2"/>
      <c r="M5" s="2">
        <f>SUM(M4:M4)</f>
        <v>0</v>
      </c>
      <c r="N5" s="2"/>
      <c r="O5" s="2">
        <f>SUM(O4:O4)</f>
        <v>0</v>
      </c>
      <c r="P5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P5"/>
  <sheetViews>
    <sheetView workbookViewId="0">
      <selection activeCell="E18" sqref="E18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30</v>
      </c>
    </row>
    <row r="2" spans="1:16" s="6" customFormat="1" ht="45" x14ac:dyDescent="0.2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</row>
    <row r="3" spans="1:16" s="6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ht="75" x14ac:dyDescent="0.25">
      <c r="A4" s="3">
        <v>7</v>
      </c>
      <c r="B4" s="3"/>
      <c r="C4" s="3" t="s">
        <v>31</v>
      </c>
      <c r="D4" s="3" t="s">
        <v>32</v>
      </c>
      <c r="E4" s="3"/>
      <c r="F4" s="3"/>
      <c r="G4" s="3"/>
      <c r="H4" s="3" t="s">
        <v>18</v>
      </c>
      <c r="I4" s="3"/>
      <c r="J4" s="8">
        <v>18000</v>
      </c>
      <c r="K4" s="8"/>
      <c r="L4" s="8">
        <f>K4*((100+N4)/100)</f>
        <v>0</v>
      </c>
      <c r="M4" s="8">
        <f>J4*K4</f>
        <v>0</v>
      </c>
      <c r="N4" s="8"/>
      <c r="O4" s="8">
        <f>J4*L4</f>
        <v>0</v>
      </c>
    </row>
    <row r="5" spans="1:16" x14ac:dyDescent="0.25">
      <c r="I5" t="s">
        <v>19</v>
      </c>
      <c r="J5" s="2"/>
      <c r="K5" s="2"/>
      <c r="L5" s="2"/>
      <c r="M5" s="2">
        <f>SUM(M4:M4)</f>
        <v>0</v>
      </c>
      <c r="N5" s="2"/>
      <c r="O5" s="2">
        <f>SUM(O4:O4)</f>
        <v>0</v>
      </c>
      <c r="P5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P6"/>
  <sheetViews>
    <sheetView tabSelected="1" workbookViewId="0">
      <selection activeCell="J5" sqref="J5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46</v>
      </c>
    </row>
    <row r="2" spans="1:16" s="6" customFormat="1" ht="45" x14ac:dyDescent="0.2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</row>
    <row r="3" spans="1:16" s="6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ht="75" x14ac:dyDescent="0.25">
      <c r="A4" s="9" t="s">
        <v>47</v>
      </c>
      <c r="B4" s="9"/>
      <c r="C4" s="9" t="s">
        <v>31</v>
      </c>
      <c r="D4" s="9" t="s">
        <v>33</v>
      </c>
      <c r="E4" s="9"/>
      <c r="F4" s="9"/>
      <c r="G4" s="9"/>
      <c r="H4" s="9" t="s">
        <v>18</v>
      </c>
      <c r="I4" s="9"/>
      <c r="J4" s="10">
        <v>7200</v>
      </c>
      <c r="K4" s="10"/>
      <c r="L4" s="10">
        <f>K4*((100+N4)/100)</f>
        <v>0</v>
      </c>
      <c r="M4" s="10">
        <f>J4*K4</f>
        <v>0</v>
      </c>
      <c r="N4" s="10"/>
      <c r="O4" s="10">
        <f>J4*L4</f>
        <v>0</v>
      </c>
    </row>
    <row r="5" spans="1:16" s="6" customFormat="1" ht="75" x14ac:dyDescent="0.25">
      <c r="A5" s="12" t="s">
        <v>48</v>
      </c>
      <c r="B5" s="12"/>
      <c r="C5" s="12" t="s">
        <v>31</v>
      </c>
      <c r="D5" s="12" t="s">
        <v>49</v>
      </c>
      <c r="E5" s="12"/>
      <c r="F5" s="12"/>
      <c r="G5" s="12"/>
      <c r="H5" s="12"/>
      <c r="I5" s="12"/>
      <c r="J5" s="13">
        <v>7200</v>
      </c>
      <c r="K5" s="13"/>
      <c r="L5" s="13"/>
      <c r="M5" s="13"/>
      <c r="N5" s="13"/>
      <c r="O5" s="13"/>
    </row>
    <row r="6" spans="1:16" x14ac:dyDescent="0.25">
      <c r="I6" t="s">
        <v>19</v>
      </c>
      <c r="J6" s="11"/>
      <c r="K6" s="11"/>
      <c r="L6" s="11"/>
      <c r="M6" s="11">
        <f>SUM(M4:M4)</f>
        <v>0</v>
      </c>
      <c r="N6" s="11"/>
      <c r="O6" s="11">
        <f>SUM(O4:O4)</f>
        <v>0</v>
      </c>
      <c r="P6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P5"/>
  <sheetViews>
    <sheetView workbookViewId="0">
      <selection activeCell="E20" sqref="E20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34</v>
      </c>
    </row>
    <row r="2" spans="1:16" s="6" customFormat="1" ht="45" x14ac:dyDescent="0.2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</row>
    <row r="3" spans="1:16" s="6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ht="75" x14ac:dyDescent="0.25">
      <c r="A4" s="3">
        <v>9</v>
      </c>
      <c r="B4" s="3"/>
      <c r="C4" s="3" t="s">
        <v>31</v>
      </c>
      <c r="D4" s="3" t="s">
        <v>35</v>
      </c>
      <c r="E4" s="3"/>
      <c r="F4" s="3"/>
      <c r="G4" s="3"/>
      <c r="H4" s="3" t="s">
        <v>18</v>
      </c>
      <c r="I4" s="3"/>
      <c r="J4" s="8">
        <v>30000</v>
      </c>
      <c r="K4" s="8"/>
      <c r="L4" s="8">
        <f>K4*((100+N4)/100)</f>
        <v>0</v>
      </c>
      <c r="M4" s="8">
        <f>J4*K4</f>
        <v>0</v>
      </c>
      <c r="N4" s="8"/>
      <c r="O4" s="8">
        <f>J4*L4</f>
        <v>0</v>
      </c>
    </row>
    <row r="5" spans="1:16" x14ac:dyDescent="0.25">
      <c r="I5" t="s">
        <v>19</v>
      </c>
      <c r="J5" s="2"/>
      <c r="K5" s="2"/>
      <c r="L5" s="2"/>
      <c r="M5" s="2">
        <f>SUM(M4:M4)</f>
        <v>0</v>
      </c>
      <c r="N5" s="2"/>
      <c r="O5" s="2">
        <f>SUM(O4:O4)</f>
        <v>0</v>
      </c>
      <c r="P5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15</vt:i4>
      </vt:variant>
    </vt:vector>
  </HeadingPairs>
  <TitlesOfParts>
    <vt:vector size="15" baseType="lpstr">
      <vt:lpstr>P1- fartuch chirurgiczny jałow</vt:lpstr>
      <vt:lpstr>P10- maska medyczna 3 warstwow</vt:lpstr>
      <vt:lpstr>P11-maska medyczna 3 warstwowa</vt:lpstr>
      <vt:lpstr>P12- czepek damski bufiasty z </vt:lpstr>
      <vt:lpstr>P13- czepek męski obszyty wiąz</vt:lpstr>
      <vt:lpstr>P14- prześcieradło medyczne je</vt:lpstr>
      <vt:lpstr>P2- półmaska filtrująca kat. F</vt:lpstr>
      <vt:lpstr>P3- półmaska filtrująca kat. F</vt:lpstr>
      <vt:lpstr>P4- półmaska filtrująca  kat. </vt:lpstr>
      <vt:lpstr>P5- Sukienka operacyjna jednor</vt:lpstr>
      <vt:lpstr>P6- fartuch zabiegowy -wykonan</vt:lpstr>
      <vt:lpstr>P7- fartuch urologiczny jałowy</vt:lpstr>
      <vt:lpstr>P8- spodenki jednorazowe do ko</vt:lpstr>
      <vt:lpstr>P9- koszula do operacji dla pa</vt:lpstr>
      <vt:lpstr>Kryteria oceny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user</cp:lastModifiedBy>
  <dcterms:created xsi:type="dcterms:W3CDTF">2020-09-24T06:23:29Z</dcterms:created>
  <dcterms:modified xsi:type="dcterms:W3CDTF">2020-09-24T11:57:10Z</dcterms:modified>
  <cp:category/>
</cp:coreProperties>
</file>