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mc:AlternateContent xmlns:mc="http://schemas.openxmlformats.org/markup-compatibility/2006">
    <mc:Choice Requires="x15">
      <x15ac:absPath xmlns:x15ac="http://schemas.microsoft.com/office/spreadsheetml/2010/11/ac" url="C:\Users\Zamówienia\Desktop\POSTĘPOWANIA 2020\94 PN 2020 Akcesoria endoskopowe\"/>
    </mc:Choice>
  </mc:AlternateContent>
  <xr:revisionPtr revIDLastSave="0" documentId="13_ncr:1_{89503ACA-8D01-4871-93DB-E188B88D6954}" xr6:coauthVersionLast="45" xr6:coauthVersionMax="45" xr10:uidLastSave="{00000000-0000-0000-0000-000000000000}"/>
  <bookViews>
    <workbookView xWindow="-120" yWindow="-120" windowWidth="29040" windowHeight="15840" activeTab="1" xr2:uid="{00000000-000D-0000-FFFF-FFFF00000000}"/>
  </bookViews>
  <sheets>
    <sheet name="AKCESORIA ENDOSKOPOWE" sheetId="1" r:id="rId1"/>
    <sheet name="OSPRZĘT ENDOSKOPOWY" sheetId="2" r:id="rId2"/>
    <sheet name="Kryteria oceny" sheetId="3" r:id="rId3"/>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8" i="2" l="1"/>
  <c r="L8" i="2"/>
  <c r="O8" i="2" s="1"/>
  <c r="O7" i="2"/>
  <c r="M7" i="2"/>
  <c r="L7" i="2"/>
  <c r="O6" i="2"/>
  <c r="M6" i="2"/>
  <c r="L6" i="2"/>
  <c r="M5" i="2"/>
  <c r="L5" i="2"/>
  <c r="O5" i="2" s="1"/>
  <c r="M4" i="2"/>
  <c r="M9" i="2" s="1"/>
  <c r="L4" i="2"/>
  <c r="O4" i="2" s="1"/>
  <c r="O9" i="2" s="1"/>
  <c r="M10" i="1"/>
  <c r="L10" i="1"/>
  <c r="O10" i="1" s="1"/>
  <c r="M9" i="1"/>
  <c r="L9" i="1"/>
  <c r="O9" i="1" s="1"/>
  <c r="O8" i="1"/>
  <c r="M8" i="1"/>
  <c r="L8" i="1"/>
  <c r="O7" i="1"/>
  <c r="M7" i="1"/>
  <c r="L7" i="1"/>
  <c r="M6" i="1"/>
  <c r="L6" i="1"/>
  <c r="O6" i="1" s="1"/>
  <c r="M5" i="1"/>
  <c r="L5" i="1"/>
  <c r="O5" i="1" s="1"/>
  <c r="O4" i="1"/>
  <c r="M4" i="1"/>
  <c r="M11" i="1" s="1"/>
  <c r="L4" i="1"/>
  <c r="O11" i="1" l="1"/>
</calcChain>
</file>

<file path=xl/sharedStrings.xml><?xml version="1.0" encoding="utf-8"?>
<sst xmlns="http://schemas.openxmlformats.org/spreadsheetml/2006/main" count="70" uniqueCount="33">
  <si>
    <t>AKCESORIA ENDOSKOPOWE</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</si>
  <si>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</si>
  <si>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</si>
  <si>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</si>
  <si>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</si>
  <si>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</si>
  <si>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</si>
  <si>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</si>
  <si>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</si>
  <si>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</si>
  <si>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</si>
  <si>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</si>
  <si>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</si>
  <si>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</si>
  <si>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</si>
  <si>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</si>
  <si>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312_01_08</t>
  </si>
  <si>
    <t>Pętla do polipektomii jednorazowego użytku z funkcją rotacji, sterylna, owalna, z możliwością cięcia z użyciem elektrokoagulacji lub bez, pleciona z drutu o średnicy 0,30 mm dla średnicy otwarcia  10mm i 15mm oraz 0,41mm dla średnicy otwarcia pętli 25mm i 32mm. Długość oczka pętli 38,5mm. Narzędzie ze skalowaną rękojeścią. Długość narzędzia 2300mm, średnica osłonki 2,4mm. Pakowane pojedynczo, w zestawie 4 etykiety samoprzylepne do dokumentacji z nr katalogowym, nr LOT, datą ważności oraz danymi producenta. Opakowanie handlowe = 10 sztuk.</t>
  </si>
  <si>
    <t>szt.</t>
  </si>
  <si>
    <t>312_02_08</t>
  </si>
  <si>
    <t>Pętla z siatką chwytającą; jednorazowa, owalna, obrotowa, z regulacją wysunięcia. Siatka nylonowa rozpostarta na pętli o otwarciu 25mm i długości oczka 42mm lub otwarciu 35mm i długości oczka 51,5mm (do wyboru Zamawiającego). Średnica narzędzia 2,4mm, długość robocza 2300mm. Opakowanie handlowe = 10 sztuk.</t>
  </si>
  <si>
    <t>Klipsownica hemostatyczna z załadowanym, gotowym do użycia klipsem. Obrotowa - 360 stopni w obydwu kierunkach. Możliwość wielokrotnego zamknięcia i otwarcia przed ostatecznym uwolnieniem klipsa. Średnica narzędzia 2,6mm, rozwarcie ramion klipsa 11mm (długość ramienia 9mm) lub 16mm (długość ramienia 9,5mm), stopień zagięcia ramion klipsa 90 stopni lub 135 stopni, długość narzędzia 2300mm. Klipsownica pakowana sterylnie, pojedynczo w pakiety i dodatkowo w plastikowy pancerz transportowy.  Możliwość wykonywania badań rezonansu magnetycznego u pacjentów z zaaplikowanym klipsem (warunki opisane w dołączonej instrucji użytkowania wyrobu). Opakowanie handlowe = 10 sztuk.</t>
  </si>
  <si>
    <t>Kleszcze 3- llub 4-ramienne do usuwania ciał obcych, jednorazowego użytku, sterylne. Umożliwiające precyzyjne chwytanie małych polipów, drobnych ciał obcych, posiadające atraumatyczne zaokrąglone końcówki dla większego bezpieczeństwa. Średnica narzedzia 2,4mm, długość robocza 2300. Narzędzie kompatybilne z kanałem roboczym 2,8mm. Opakowanie handlowe = 10 sztuk.</t>
  </si>
  <si>
    <t>Korek do kanałów biopsyjnych gumowy, sterylny, jednorazowego użytku. Kompatybilny z aparatami Olympus, Fujinon lub Pentax (do wyboru Zamawiającego). Opakowanie handlowe = 100 sztuk.</t>
  </si>
  <si>
    <t>Spodnie do kolonoskopii, jednorazowego użytku. Opakowanie handlowe = 10 sztuk.</t>
  </si>
  <si>
    <t>Marker węglowy, jednorazowego użytku, sterylny, stosowany do wstrzyknięcia podśluzówkowego celem odznaczenia miejsca położenia zmiany patologicznej w obrębie przewodu pokarmowego. Opakowanie pojedyncze typu strzykawka luer lock o pojemności 5ml. Opakowanie handlowe = 10 sztuk.</t>
  </si>
  <si>
    <t>Razem</t>
  </si>
  <si>
    <t>OSPRZĘT ENDOSKOPOWY</t>
  </si>
  <si>
    <t>Szczypce biopsyjne jednorazowego użytku , średnica szczęk 2,3 mm długość narzędzia 160cm i 230 cm. szczypce z łyżeczkami owalnymi  z okienkiem  z gładkimi narzędziami bez igły powlekane na całej długości</t>
  </si>
  <si>
    <t>Szczotki czyszczące  dwustronne długości  230 cm , średnica szczotki  6mm długość  szczotki 20mm , średnica cewnika  1,8 mm, szczotka zakończona plastikowymi kuleczkami  chroniącymi kanał endoskopu przed zarysowaniem</t>
  </si>
  <si>
    <t>Gąbka do wstępnego czyszczenia endoskopu z otworem na endoskop</t>
  </si>
  <si>
    <t>Ustnik endoskopowy z gumką tekstylną</t>
  </si>
  <si>
    <t>Igły  do ostrzykiwania jednorazowego użytku o średnicy igły 22G długość igły 5 mm, średnica osłonki 2,3 mm długość narzędzia 230cm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</si>
</sst>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4" x14ac:knownFonts="1">
    <font>
      <sz val="11"/>
      <color rgb="FF000000"/>
      <name val="Calibri"/>
    </font>
    <font>
      <b/>
      <sz val="14"/>
      <color rgb="FF000000"/>
      <name val="Calibri"/>
    </font>
    <font>
      <b/>
      <sz val="11"/>
      <color rgb="FF000000"/>
      <name val="Calibri"/>
      <family val="2"/>
      <charset val="238"/>
    </font>
    <font>
      <sz val="11"/>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2" fontId="2" fillId="2" borderId="1" xfId="0" applyNumberFormat="1" applyFont="1" applyFill="1" applyBorder="1" applyAlignment="1">
      <alignment horizontal="centerContinuous" vertical="top" wrapText="1"/>
    </xf>
    <xf numFmtId="0" fontId="0" fillId="2" borderId="1" xfId="0" applyFill="1" applyBorder="1" applyAlignment="1">
      <alignment horizontal="center" wrapText="1"/>
    </xf>
    <xf numFmtId="2" fontId="0" fillId="2" borderId="1" xfId="0" applyNumberFormat="1" applyFill="1" applyBorder="1" applyAlignment="1">
      <alignment horizontal="center" wrapText="1"/>
    </xf>
    <xf numFmtId="0" fontId="0" fillId="0" borderId="1" xfId="0" applyBorder="1" applyAlignment="1">
      <alignment horizontal="left" wrapText="1"/>
    </xf>
    <xf numFmtId="0" fontId="3" fillId="0" borderId="1" xfId="0" applyFont="1"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
  <sheetViews>
    <sheetView workbookViewId="0">
      <selection activeCell="E6" sqref="E6"/>
    </sheetView>
  </sheetViews>
  <sheetFormatPr defaultRowHeight="15" x14ac:dyDescent="0.25"/>
  <cols>
    <col min="1" max="1" width="4.5703125" bestFit="1" customWidth="1"/>
    <col min="2" max="2" width="9.85546875" customWidth="1"/>
    <col min="3" max="3" width="11.28515625" customWidth="1"/>
    <col min="4" max="4" width="65.7109375" customWidth="1"/>
    <col min="5" max="5" width="17.85546875" customWidth="1"/>
    <col min="6" max="6" width="21" customWidth="1"/>
    <col min="7" max="7" width="12.7109375" customWidth="1"/>
    <col min="8" max="8" width="15.28515625" customWidth="1"/>
    <col min="9" max="9" width="15.42578125" customWidth="1"/>
    <col min="10" max="10" width="11.140625" customWidth="1"/>
    <col min="11" max="11" width="14.5703125" customWidth="1"/>
    <col min="12" max="13" width="14.85546875" customWidth="1"/>
    <col min="14" max="14" width="8" customWidth="1"/>
    <col min="15" max="15" width="13.7109375" customWidth="1"/>
  </cols>
  <sheetData>
    <row r="1" spans="1:16" ht="18.75" x14ac:dyDescent="0.3">
      <c r="F1" s="1" t="s">
        <v>0</v>
      </c>
    </row>
    <row r="2" spans="1:16" ht="60" x14ac:dyDescent="0.25">
      <c r="A2" s="5" t="s">
        <v>1</v>
      </c>
      <c r="B2" s="5" t="s">
        <v>2</v>
      </c>
      <c r="C2" s="5" t="s">
        <v>3</v>
      </c>
      <c r="D2" s="5" t="s">
        <v>4</v>
      </c>
      <c r="E2" s="5" t="s">
        <v>5</v>
      </c>
      <c r="F2" s="5" t="s">
        <v>6</v>
      </c>
      <c r="G2" s="5" t="s">
        <v>7</v>
      </c>
      <c r="H2" s="5" t="s">
        <v>8</v>
      </c>
      <c r="I2" s="5" t="s">
        <v>9</v>
      </c>
      <c r="J2" s="5" t="s">
        <v>10</v>
      </c>
      <c r="K2" s="5" t="s">
        <v>11</v>
      </c>
      <c r="L2" s="6" t="s">
        <v>12</v>
      </c>
      <c r="M2" s="5" t="s">
        <v>13</v>
      </c>
      <c r="N2" s="5" t="s">
        <v>14</v>
      </c>
      <c r="O2" s="5" t="s">
        <v>15</v>
      </c>
    </row>
    <row r="3" spans="1:16" x14ac:dyDescent="0.25">
      <c r="A3" s="7">
        <v>1</v>
      </c>
      <c r="B3" s="7">
        <v>2</v>
      </c>
      <c r="C3" s="7">
        <v>3</v>
      </c>
      <c r="D3" s="7">
        <v>4</v>
      </c>
      <c r="E3" s="7">
        <v>5</v>
      </c>
      <c r="F3" s="7">
        <v>6</v>
      </c>
      <c r="G3" s="7">
        <v>7</v>
      </c>
      <c r="H3" s="7">
        <v>8</v>
      </c>
      <c r="I3" s="7">
        <v>9</v>
      </c>
      <c r="J3" s="7">
        <v>10</v>
      </c>
      <c r="K3" s="7">
        <v>11</v>
      </c>
      <c r="L3" s="8">
        <v>12</v>
      </c>
      <c r="M3" s="7">
        <v>13</v>
      </c>
      <c r="N3" s="7">
        <v>14</v>
      </c>
      <c r="O3" s="7">
        <v>15</v>
      </c>
    </row>
    <row r="4" spans="1:16" ht="122.25" customHeight="1" x14ac:dyDescent="0.25">
      <c r="A4" s="2">
        <v>1</v>
      </c>
      <c r="B4" s="2"/>
      <c r="C4" s="2" t="s">
        <v>16</v>
      </c>
      <c r="D4" s="9" t="s">
        <v>17</v>
      </c>
      <c r="E4" s="2"/>
      <c r="F4" s="2"/>
      <c r="G4" s="2"/>
      <c r="H4" s="2" t="s">
        <v>18</v>
      </c>
      <c r="I4" s="2"/>
      <c r="J4" s="3">
        <v>800</v>
      </c>
      <c r="K4" s="3"/>
      <c r="L4" s="3">
        <f t="shared" ref="L4:L10" si="0">K4*((100+N4)/100)</f>
        <v>0</v>
      </c>
      <c r="M4" s="3">
        <f t="shared" ref="M4:M10" si="1">J4*K4</f>
        <v>0</v>
      </c>
      <c r="N4" s="3"/>
      <c r="O4" s="3">
        <f t="shared" ref="O4:O10" si="2">J4*L4</f>
        <v>0</v>
      </c>
    </row>
    <row r="5" spans="1:16" ht="75" x14ac:dyDescent="0.25">
      <c r="A5" s="2">
        <v>2</v>
      </c>
      <c r="B5" s="2"/>
      <c r="C5" s="2" t="s">
        <v>19</v>
      </c>
      <c r="D5" s="9" t="s">
        <v>20</v>
      </c>
      <c r="E5" s="2"/>
      <c r="F5" s="2"/>
      <c r="G5" s="2"/>
      <c r="H5" s="2" t="s">
        <v>18</v>
      </c>
      <c r="I5" s="2"/>
      <c r="J5" s="3">
        <v>400</v>
      </c>
      <c r="K5" s="3"/>
      <c r="L5" s="3">
        <f t="shared" si="0"/>
        <v>0</v>
      </c>
      <c r="M5" s="3">
        <f t="shared" si="1"/>
        <v>0</v>
      </c>
      <c r="N5" s="3"/>
      <c r="O5" s="3">
        <f t="shared" si="2"/>
        <v>0</v>
      </c>
    </row>
    <row r="6" spans="1:16" ht="147.75" customHeight="1" x14ac:dyDescent="0.25">
      <c r="A6" s="2">
        <v>3</v>
      </c>
      <c r="B6" s="2"/>
      <c r="C6" s="2" t="s">
        <v>19</v>
      </c>
      <c r="D6" s="9" t="s">
        <v>21</v>
      </c>
      <c r="E6" s="2"/>
      <c r="F6" s="2"/>
      <c r="G6" s="2"/>
      <c r="H6" s="2" t="s">
        <v>18</v>
      </c>
      <c r="I6" s="2"/>
      <c r="J6" s="3">
        <v>600</v>
      </c>
      <c r="K6" s="3"/>
      <c r="L6" s="3">
        <f t="shared" si="0"/>
        <v>0</v>
      </c>
      <c r="M6" s="3">
        <f t="shared" si="1"/>
        <v>0</v>
      </c>
      <c r="N6" s="3"/>
      <c r="O6" s="3">
        <f t="shared" si="2"/>
        <v>0</v>
      </c>
    </row>
    <row r="7" spans="1:16" ht="90" x14ac:dyDescent="0.25">
      <c r="A7" s="2">
        <v>4</v>
      </c>
      <c r="B7" s="2"/>
      <c r="C7" s="2" t="s">
        <v>19</v>
      </c>
      <c r="D7" s="9" t="s">
        <v>22</v>
      </c>
      <c r="E7" s="2"/>
      <c r="F7" s="2"/>
      <c r="G7" s="2"/>
      <c r="H7" s="2" t="s">
        <v>18</v>
      </c>
      <c r="I7" s="2"/>
      <c r="J7" s="3">
        <v>600</v>
      </c>
      <c r="K7" s="3"/>
      <c r="L7" s="3">
        <f t="shared" si="0"/>
        <v>0</v>
      </c>
      <c r="M7" s="3">
        <f t="shared" si="1"/>
        <v>0</v>
      </c>
      <c r="N7" s="3"/>
      <c r="O7" s="3">
        <f t="shared" si="2"/>
        <v>0</v>
      </c>
    </row>
    <row r="8" spans="1:16" ht="45" x14ac:dyDescent="0.25">
      <c r="A8" s="2">
        <v>5</v>
      </c>
      <c r="B8" s="2"/>
      <c r="C8" s="2" t="s">
        <v>19</v>
      </c>
      <c r="D8" s="9" t="s">
        <v>23</v>
      </c>
      <c r="E8" s="2"/>
      <c r="F8" s="2"/>
      <c r="G8" s="2"/>
      <c r="H8" s="2" t="s">
        <v>18</v>
      </c>
      <c r="I8" s="2"/>
      <c r="J8" s="3">
        <v>200</v>
      </c>
      <c r="K8" s="3"/>
      <c r="L8" s="3">
        <f t="shared" si="0"/>
        <v>0</v>
      </c>
      <c r="M8" s="3">
        <f t="shared" si="1"/>
        <v>0</v>
      </c>
      <c r="N8" s="3"/>
      <c r="O8" s="3">
        <f t="shared" si="2"/>
        <v>0</v>
      </c>
    </row>
    <row r="9" spans="1:16" ht="30" x14ac:dyDescent="0.25">
      <c r="A9" s="2">
        <v>6</v>
      </c>
      <c r="B9" s="2"/>
      <c r="C9" s="2" t="s">
        <v>19</v>
      </c>
      <c r="D9" s="9" t="s">
        <v>24</v>
      </c>
      <c r="E9" s="2"/>
      <c r="F9" s="2"/>
      <c r="G9" s="2"/>
      <c r="H9" s="2" t="s">
        <v>18</v>
      </c>
      <c r="I9" s="2"/>
      <c r="J9" s="3">
        <v>1000</v>
      </c>
      <c r="K9" s="3"/>
      <c r="L9" s="3">
        <f t="shared" si="0"/>
        <v>0</v>
      </c>
      <c r="M9" s="3">
        <f t="shared" si="1"/>
        <v>0</v>
      </c>
      <c r="N9" s="3"/>
      <c r="O9" s="3">
        <f t="shared" si="2"/>
        <v>0</v>
      </c>
    </row>
    <row r="10" spans="1:16" ht="75" x14ac:dyDescent="0.25">
      <c r="A10" s="2">
        <v>7</v>
      </c>
      <c r="B10" s="2"/>
      <c r="C10" s="2" t="s">
        <v>19</v>
      </c>
      <c r="D10" s="9" t="s">
        <v>25</v>
      </c>
      <c r="E10" s="2"/>
      <c r="F10" s="2"/>
      <c r="G10" s="2"/>
      <c r="H10" s="2" t="s">
        <v>18</v>
      </c>
      <c r="I10" s="2"/>
      <c r="J10" s="3">
        <v>20</v>
      </c>
      <c r="K10" s="3"/>
      <c r="L10" s="3">
        <f t="shared" si="0"/>
        <v>0</v>
      </c>
      <c r="M10" s="3">
        <f t="shared" si="1"/>
        <v>0</v>
      </c>
      <c r="N10" s="3"/>
      <c r="O10" s="3">
        <f t="shared" si="2"/>
        <v>0</v>
      </c>
    </row>
    <row r="11" spans="1:16" x14ac:dyDescent="0.25">
      <c r="I11" t="s">
        <v>26</v>
      </c>
      <c r="J11" s="3"/>
      <c r="K11" s="3"/>
      <c r="L11" s="3"/>
      <c r="M11" s="3">
        <f>SUM(M4:M10)</f>
        <v>0</v>
      </c>
      <c r="N11" s="3"/>
      <c r="O11" s="3">
        <f>SUM(O4:O10)</f>
        <v>0</v>
      </c>
      <c r="P11" s="4"/>
    </row>
  </sheetData>
  <sheetProtection formatCells="0" formatColumns="0" formatRows="0" insertColumns="0" insertRows="0" insertHyperlinks="0" deleteColumns="0" deleteRows="0" sort="0" autoFilter="0" pivotTables="0"/>
  <pageMargins left="0.25" right="0.25" top="0.75" bottom="0.75" header="0.3" footer="0.3"/>
  <pageSetup paperSize="9" scale="5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
  <sheetViews>
    <sheetView tabSelected="1" workbookViewId="0">
      <selection activeCell="D18" sqref="D18"/>
    </sheetView>
  </sheetViews>
  <sheetFormatPr defaultRowHeight="15" x14ac:dyDescent="0.25"/>
  <cols>
    <col min="1" max="1" width="4.5703125" bestFit="1" customWidth="1"/>
    <col min="2" max="2" width="9.85546875" customWidth="1"/>
    <col min="3" max="3" width="11.28515625" customWidth="1"/>
    <col min="4" max="4" width="68.140625" customWidth="1"/>
    <col min="5" max="5" width="17.85546875" customWidth="1"/>
    <col min="6" max="6" width="21" customWidth="1"/>
    <col min="7" max="7" width="12.7109375" customWidth="1"/>
    <col min="8" max="8" width="15.28515625" customWidth="1"/>
    <col min="9" max="9" width="15.42578125" customWidth="1"/>
    <col min="10" max="10" width="11.140625" customWidth="1"/>
    <col min="11" max="11" width="14.5703125" customWidth="1"/>
    <col min="12" max="13" width="14.85546875" customWidth="1"/>
    <col min="14" max="14" width="8" customWidth="1"/>
    <col min="15" max="15" width="13.7109375" customWidth="1"/>
  </cols>
  <sheetData>
    <row r="1" spans="1:16" ht="18.75" x14ac:dyDescent="0.3">
      <c r="F1" s="1" t="s">
        <v>27</v>
      </c>
    </row>
    <row r="2" spans="1:16" ht="60" x14ac:dyDescent="0.25">
      <c r="A2" s="5" t="s">
        <v>1</v>
      </c>
      <c r="B2" s="5" t="s">
        <v>2</v>
      </c>
      <c r="C2" s="5" t="s">
        <v>3</v>
      </c>
      <c r="D2" s="5" t="s">
        <v>4</v>
      </c>
      <c r="E2" s="5" t="s">
        <v>5</v>
      </c>
      <c r="F2" s="5" t="s">
        <v>6</v>
      </c>
      <c r="G2" s="5" t="s">
        <v>7</v>
      </c>
      <c r="H2" s="5" t="s">
        <v>8</v>
      </c>
      <c r="I2" s="5" t="s">
        <v>9</v>
      </c>
      <c r="J2" s="5" t="s">
        <v>10</v>
      </c>
      <c r="K2" s="5" t="s">
        <v>11</v>
      </c>
      <c r="L2" s="6" t="s">
        <v>12</v>
      </c>
      <c r="M2" s="5" t="s">
        <v>13</v>
      </c>
      <c r="N2" s="5" t="s">
        <v>14</v>
      </c>
      <c r="O2" s="5" t="s">
        <v>15</v>
      </c>
    </row>
    <row r="3" spans="1:16" x14ac:dyDescent="0.25">
      <c r="A3" s="7">
        <v>1</v>
      </c>
      <c r="B3" s="7">
        <v>2</v>
      </c>
      <c r="C3" s="7">
        <v>3</v>
      </c>
      <c r="D3" s="7">
        <v>4</v>
      </c>
      <c r="E3" s="7">
        <v>5</v>
      </c>
      <c r="F3" s="7">
        <v>6</v>
      </c>
      <c r="G3" s="7">
        <v>7</v>
      </c>
      <c r="H3" s="7">
        <v>8</v>
      </c>
      <c r="I3" s="7">
        <v>9</v>
      </c>
      <c r="J3" s="7">
        <v>10</v>
      </c>
      <c r="K3" s="7">
        <v>11</v>
      </c>
      <c r="L3" s="8">
        <v>12</v>
      </c>
      <c r="M3" s="7">
        <v>13</v>
      </c>
      <c r="N3" s="7">
        <v>14</v>
      </c>
      <c r="O3" s="7">
        <v>15</v>
      </c>
    </row>
    <row r="4" spans="1:16" ht="45" x14ac:dyDescent="0.25">
      <c r="A4" s="2">
        <v>8</v>
      </c>
      <c r="B4" s="2"/>
      <c r="C4" s="2" t="s">
        <v>19</v>
      </c>
      <c r="D4" s="10" t="s">
        <v>28</v>
      </c>
      <c r="E4" s="2"/>
      <c r="F4" s="2"/>
      <c r="G4" s="2"/>
      <c r="H4" s="2" t="s">
        <v>18</v>
      </c>
      <c r="I4" s="2"/>
      <c r="J4" s="3">
        <v>4000</v>
      </c>
      <c r="K4" s="3"/>
      <c r="L4" s="3">
        <f>K4*((100+N4)/100)</f>
        <v>0</v>
      </c>
      <c r="M4" s="3">
        <f>J4*K4</f>
        <v>0</v>
      </c>
      <c r="N4" s="3"/>
      <c r="O4" s="3">
        <f>J4*L4</f>
        <v>0</v>
      </c>
    </row>
    <row r="5" spans="1:16" ht="30" x14ac:dyDescent="0.25">
      <c r="A5" s="2">
        <v>9</v>
      </c>
      <c r="B5" s="2"/>
      <c r="C5" s="2" t="s">
        <v>19</v>
      </c>
      <c r="D5" s="10" t="s">
        <v>32</v>
      </c>
      <c r="E5" s="2"/>
      <c r="F5" s="2"/>
      <c r="G5" s="2"/>
      <c r="H5" s="2" t="s">
        <v>18</v>
      </c>
      <c r="I5" s="2"/>
      <c r="J5" s="3">
        <v>400</v>
      </c>
      <c r="K5" s="3"/>
      <c r="L5" s="3">
        <f>K5*((100+N5)/100)</f>
        <v>0</v>
      </c>
      <c r="M5" s="3">
        <f>J5*K5</f>
        <v>0</v>
      </c>
      <c r="N5" s="3"/>
      <c r="O5" s="3">
        <f>J5*L5</f>
        <v>0</v>
      </c>
    </row>
    <row r="6" spans="1:16" x14ac:dyDescent="0.25">
      <c r="A6" s="2">
        <v>10</v>
      </c>
      <c r="B6" s="2"/>
      <c r="C6" s="2" t="s">
        <v>19</v>
      </c>
      <c r="D6" s="10" t="s">
        <v>31</v>
      </c>
      <c r="E6" s="2"/>
      <c r="F6" s="2"/>
      <c r="G6" s="2"/>
      <c r="H6" s="2" t="s">
        <v>18</v>
      </c>
      <c r="I6" s="2"/>
      <c r="J6" s="3">
        <v>3000</v>
      </c>
      <c r="K6" s="3"/>
      <c r="L6" s="3">
        <f>K6*((100+N6)/100)</f>
        <v>0</v>
      </c>
      <c r="M6" s="3">
        <f>J6*K6</f>
        <v>0</v>
      </c>
      <c r="N6" s="3"/>
      <c r="O6" s="3">
        <f>J6*L6</f>
        <v>0</v>
      </c>
    </row>
    <row r="7" spans="1:16" ht="62.25" customHeight="1" x14ac:dyDescent="0.25">
      <c r="A7" s="2">
        <v>11</v>
      </c>
      <c r="B7" s="2"/>
      <c r="C7" s="2" t="s">
        <v>19</v>
      </c>
      <c r="D7" s="10" t="s">
        <v>29</v>
      </c>
      <c r="E7" s="2"/>
      <c r="F7" s="2"/>
      <c r="G7" s="2"/>
      <c r="H7" s="2" t="s">
        <v>18</v>
      </c>
      <c r="I7" s="2"/>
      <c r="J7" s="3">
        <v>600</v>
      </c>
      <c r="K7" s="3"/>
      <c r="L7" s="3">
        <f>K7*((100+N7)/100)</f>
        <v>0</v>
      </c>
      <c r="M7" s="3">
        <f>J7*K7</f>
        <v>0</v>
      </c>
      <c r="N7" s="3"/>
      <c r="O7" s="3">
        <f>J7*L7</f>
        <v>0</v>
      </c>
    </row>
    <row r="8" spans="1:16" x14ac:dyDescent="0.25">
      <c r="A8" s="2">
        <v>12</v>
      </c>
      <c r="B8" s="2"/>
      <c r="C8" s="2" t="s">
        <v>19</v>
      </c>
      <c r="D8" s="10" t="s">
        <v>30</v>
      </c>
      <c r="E8" s="2"/>
      <c r="F8" s="2"/>
      <c r="G8" s="2"/>
      <c r="H8" s="2" t="s">
        <v>18</v>
      </c>
      <c r="I8" s="2"/>
      <c r="J8" s="3">
        <v>600</v>
      </c>
      <c r="K8" s="3"/>
      <c r="L8" s="3">
        <f>K8*((100+N8)/100)</f>
        <v>0</v>
      </c>
      <c r="M8" s="3">
        <f>J8*K8</f>
        <v>0</v>
      </c>
      <c r="N8" s="3"/>
      <c r="O8" s="3">
        <f>J8*L8</f>
        <v>0</v>
      </c>
    </row>
    <row r="9" spans="1:16" x14ac:dyDescent="0.25">
      <c r="I9" t="s">
        <v>26</v>
      </c>
      <c r="J9" s="3"/>
      <c r="K9" s="3"/>
      <c r="L9" s="3"/>
      <c r="M9" s="3">
        <f>SUM(M4:M8)</f>
        <v>0</v>
      </c>
      <c r="N9" s="3"/>
      <c r="O9" s="3">
        <f>SUM(O4:O8)</f>
        <v>0</v>
      </c>
      <c r="P9" s="4"/>
    </row>
  </sheetData>
  <sheetProtection formatCells="0" formatColumns="0" formatRows="0" insertColumns="0" insertRows="0" insertHyperlinks="0" deleteColumns="0" deleteRows="0" sort="0" autoFilter="0" pivotTables="0"/>
  <pageMargins left="0.25" right="0.25" top="0.75" bottom="0.75" header="0.3" footer="0.3"/>
  <pageSetup paperSize="9" scale="54"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AKCESORIA ENDOSKOPOWE</vt:lpstr>
      <vt:lpstr>OSPRZĘT ENDOSKOPOWY</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Zamówienia</cp:lastModifiedBy>
  <cp:lastPrinted>2020-10-13T10:29:17Z</cp:lastPrinted>
  <dcterms:created xsi:type="dcterms:W3CDTF">2020-10-13T09:09:54Z</dcterms:created>
  <dcterms:modified xsi:type="dcterms:W3CDTF">2020-10-13T10:29:20Z</dcterms:modified>
  <cp:category/>
</cp:coreProperties>
</file>