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0\105 PN 2020 Implanty i produkty do zabiegów artroskopowych\"/>
    </mc:Choice>
  </mc:AlternateContent>
  <xr:revisionPtr revIDLastSave="0" documentId="13_ncr:1_{C13FDC8D-6825-4B81-8B19-AB103906A84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mplanty i produkty do zabiegó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5" i="1" l="1"/>
  <c r="L35" i="1"/>
  <c r="O35" i="1" s="1"/>
  <c r="M34" i="1"/>
  <c r="L34" i="1"/>
  <c r="O34" i="1" s="1"/>
  <c r="O33" i="1"/>
  <c r="M33" i="1"/>
  <c r="L33" i="1"/>
  <c r="O32" i="1"/>
  <c r="M32" i="1"/>
  <c r="L32" i="1"/>
  <c r="M31" i="1"/>
  <c r="L31" i="1"/>
  <c r="O31" i="1" s="1"/>
  <c r="M30" i="1"/>
  <c r="L30" i="1"/>
  <c r="O30" i="1" s="1"/>
  <c r="O29" i="1"/>
  <c r="M29" i="1"/>
  <c r="L29" i="1"/>
  <c r="O28" i="1"/>
  <c r="M28" i="1"/>
  <c r="L28" i="1"/>
  <c r="M27" i="1"/>
  <c r="L27" i="1"/>
  <c r="O27" i="1" s="1"/>
  <c r="M26" i="1"/>
  <c r="L26" i="1"/>
  <c r="O26" i="1" s="1"/>
  <c r="O25" i="1"/>
  <c r="M25" i="1"/>
  <c r="L25" i="1"/>
  <c r="O24" i="1"/>
  <c r="M24" i="1"/>
  <c r="L24" i="1"/>
  <c r="M23" i="1"/>
  <c r="L23" i="1"/>
  <c r="O23" i="1" s="1"/>
  <c r="M22" i="1"/>
  <c r="L22" i="1"/>
  <c r="O22" i="1" s="1"/>
  <c r="O21" i="1"/>
  <c r="M21" i="1"/>
  <c r="L21" i="1"/>
  <c r="O20" i="1"/>
  <c r="M20" i="1"/>
  <c r="L20" i="1"/>
  <c r="M19" i="1"/>
  <c r="L19" i="1"/>
  <c r="O19" i="1" s="1"/>
  <c r="M18" i="1"/>
  <c r="L18" i="1"/>
  <c r="O18" i="1" s="1"/>
  <c r="O17" i="1"/>
  <c r="M17" i="1"/>
  <c r="L17" i="1"/>
  <c r="O16" i="1"/>
  <c r="M16" i="1"/>
  <c r="L16" i="1"/>
  <c r="M15" i="1"/>
  <c r="L15" i="1"/>
  <c r="O15" i="1" s="1"/>
  <c r="M14" i="1"/>
  <c r="L14" i="1"/>
  <c r="O14" i="1" s="1"/>
  <c r="O13" i="1"/>
  <c r="M13" i="1"/>
  <c r="L13" i="1"/>
  <c r="O12" i="1"/>
  <c r="M12" i="1"/>
  <c r="L12" i="1"/>
  <c r="M11" i="1"/>
  <c r="L11" i="1"/>
  <c r="O11" i="1" s="1"/>
  <c r="M10" i="1"/>
  <c r="L10" i="1"/>
  <c r="O10" i="1" s="1"/>
  <c r="O9" i="1"/>
  <c r="M9" i="1"/>
  <c r="L9" i="1"/>
  <c r="O8" i="1"/>
  <c r="M8" i="1"/>
  <c r="L8" i="1"/>
  <c r="M7" i="1"/>
  <c r="L7" i="1"/>
  <c r="O7" i="1" s="1"/>
  <c r="M6" i="1"/>
  <c r="L6" i="1"/>
  <c r="O6" i="1" s="1"/>
  <c r="O5" i="1"/>
  <c r="M5" i="1"/>
  <c r="L5" i="1"/>
  <c r="O4" i="1"/>
  <c r="M4" i="1"/>
  <c r="M36" i="1" s="1"/>
  <c r="L4" i="1"/>
  <c r="O36" i="1" l="1"/>
</calcChain>
</file>

<file path=xl/sharedStrings.xml><?xml version="1.0" encoding="utf-8"?>
<sst xmlns="http://schemas.openxmlformats.org/spreadsheetml/2006/main" count="113" uniqueCount="51">
  <si>
    <t>Implanty i produkty do zabiegów artroskopowych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</si>
  <si>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</si>
  <si>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</si>
  <si>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</si>
  <si>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</si>
  <si>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</si>
  <si>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</si>
  <si>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</si>
  <si>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</si>
  <si>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</si>
  <si>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</si>
  <si>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</si>
  <si>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</si>
  <si>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</si>
  <si>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</si>
  <si>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</si>
  <si>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</si>
  <si>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Specjalistyczny szew do zabiegów ortopedycznych, z materiału niewchłanialnego UHMWPE wzmacniany włóknami poliethylenu . Nici plecione białe z kolorowym przeplotem. Każda nić z innym kolorem przeplotu w celu lepszego rozróżnienia śródoperacyjnego. Dwie nici w saszetce. Nici o grubości 2 wg USP oraz długość każdej nici min. 90cm. Opak. 12 saszetek</t>
  </si>
  <si>
    <t>szt.</t>
  </si>
  <si>
    <t>Specjalistyczny szew do zabiegów ortopedycznych, z materiału niewchłanialnego UHMWPE wzmacniany włóknami poliethylenu . Nić pleciona białe z przeplotem nici w innym kolorze w celu lepszej widoczności śródoperacyjnej. Nić uzbrojona w igłę mocną 26mm okrągła 1/2 koła.. Nici o grubości 2 wg USP o długość nici min. 90cm. Opak. 12 saszetek</t>
  </si>
  <si>
    <t>Specjalistyczny szew do zabiegów ortopedycznych, z materiału niewchłanialnego UHMWPE .Nić pleciona o grubości 2 wg USP z taśma o szerokości 2mm w części środkowej. Taśma o dł min 40cm. Cała długość szwu min. 90cm. Opak. 6 saszetek</t>
  </si>
  <si>
    <t>Implant niewchłanialny śruba interferencyjna z tytanu. Śruba z tzw. miękkim gwintem na całej długości implantu nietnąca mocowanych przeszczepów. Implant kaniulowany kanałem o śr. 1,5mm na całej długości śruby . Dostępny w rozmiarach średnicy 7, 8, 9 mm dla dł. 20,25,30,35 mm i w rozmiarach średnicy od 10,11,12 mm dla dł. od 25 do 35mm. Implant sterylny.</t>
  </si>
  <si>
    <t>Implant niewchłanialny śruba interferencyjna z PEEK CF. Śruba z tzw. miękkim gwintem na całej długości implantu nietnąca mocowanych przeszczepów. Implant kaniulowany kanałem o śr. 1,5mm na całej długości śruby . Dostępny w rozmiarach średnicy 7, 8, 9 mm dla dł. 20,25,30,35 mm i w rozmiarach średnicy od 10,11,12 mm dla dł. od 25 do 35mm. Implant sterylny.</t>
  </si>
  <si>
    <t>Implant niewchłaniany do mocowania zewnątrzkorowego, składający się z guzika tytanowego zintegrowanego z potrójną pętlą zaciskową z materiału niewchłanianego. Pętle zmniejszają swoją wielkość poprzez naprzemienne dociąganie nici zaciskowych.  Guzik tytanowy o rozm dł 12mm, wys 2mm i grubość 4mm  z czterema otworami do mocowania nici ciągnącej , nici do obrócenia guzika oraz dwóch otworów na pętlę zaciskową.  Implant dostosowany do przejścia przez kanał kostny o śr 4,5mm, sterylny.</t>
  </si>
  <si>
    <t>Implant niewchłaniany do mocowania zewnątrzkorowego, składający się z guzika tytanowego zintegrowanego z pleciona niewchłanialną pętlą z UHMPWE. Guzik tytanowy z otworami mocującymi pętlę i z dwoma niciami prowadzącymi o gr 5 i 2 Pętla o długości od 10mm, 12mm, 15mm i 20mm, 25mm. Implant przechodzący przez kanał kostny od 4,5mm.  Implant sterylny.</t>
  </si>
  <si>
    <t>Drut o śr. 2,4mm tzw. prowadzący z jednej strony zakończony wiertłem, z drugiej oczkiem. Długość 25-30cm wielorazowy, niesterylny, autoklawowalny</t>
  </si>
  <si>
    <t>Drut o śr. 2,4mm tzw. prowadzący z jednej strony zakończony wiertłem. Długość 25- 30cm wielorazowy, niesterylny, autoklawowalny</t>
  </si>
  <si>
    <t>Drut o śr. 2,4mm tzw. prowadzący z jednej strony zakończony wiertłem, z drugiej oczkiem. Długość 40-45cm wielorazowy, niesterylny, autoklawowalny</t>
  </si>
  <si>
    <t>Drut o śr. 1,5mm tzw. prowadzący dla śrub intereferencyjnych, dł. 30-45cm, wielorazowy, niesterylny, autoklawowalny</t>
  </si>
  <si>
    <t>Drut o śr. 1,1 mm tzw. prowadzący dla śrub intereferencyjnych, dł. 30-45cm, wielorazowy, niesterylny, autoklawowalny</t>
  </si>
  <si>
    <t>Drut o śr. 2,4mm tzw. prowadzący z jednej strony zakończony grotem, z drugiej oczkiem z znacznikami odległości od podstawy grotu, wielorazowy, niesterylny, autoklawny</t>
  </si>
  <si>
    <t>Igła do szycia tkanek</t>
  </si>
  <si>
    <t>Nić sterylna do wykorzystania z narzędziem do szycia obrąbka stawowego</t>
  </si>
  <si>
    <t>Implant niewchłaniany z polimeru PEEK CF z włóknami węglowymi. Implant mocowany na tzw. presfit. Implant dostępny w średnicach 3,5 mm, 4,5mm i 5,5mm z pierścieniami antywyrwaniowymi zakończony otworem . Implant bez podajnika w zestawie z przeciągaczem do nici. Jałowy.</t>
  </si>
  <si>
    <t>Implant niewchłaniany z polimeru PEEK CF z włóknami węglowymi. Implant mocowany na tzw. presfit. Implant o średnicy 3,5mm z dwiema niciami ruchomymi w oczku kotwicy po zaimplantowaniu. Jałowy.</t>
  </si>
  <si>
    <t>Implant niewchłaniany z nici UHMWPE. Implant o śr 1,8mm wbijany w otwór kostny. Implant z jedna nicią o grubości USP 2. Implant na podajniku. Jałowy.</t>
  </si>
  <si>
    <t>Implant niewchłaniany z nici UHMWPE. Implant o śr 3,0mm wbijany w otwór kostny . Implant z dwoma nciami ruchomymi w oczku kotwicy nicią o grubości USP 2. Implant na podajniku. Jałowy.</t>
  </si>
  <si>
    <t>Implant z PEEK  umieszczony na podajniku z możliwości aprzeciągniecia przez podajnik do 6 mini o gr USP2, dostępny w rozmiarze 4,75mm, 5,5mm, 6.25mm, sterylny</t>
  </si>
  <si>
    <t>Implant niewchłaniany z tytanu. Implant wkręcany, samogwintujący o dostepnych średnicach  2,5mm, 3,5 mm Implant z jedna nicią o grubości USP 2 uzbrojona w igły . Implant na podajniku. Jałowy.</t>
  </si>
  <si>
    <t>Implant niewchłaniany z tytanu. Implant wkręcany, samogwintujący o dostępnych średnicach 4,5mm 5,5mm lub 6,5mm. Implant z dwiema nićmi o grubości USP 2. Implant na podajniku. Jałowy.</t>
  </si>
  <si>
    <t>Implant niewchłaniany z PEEK z tytanowym stożkowatym czubkiem z oczkiem do przeciągnięcia nici. Implant wbijany  o dostępnych średnicach 4,5mm 5,5mm  Implant na podajniku. Jałowy.</t>
  </si>
  <si>
    <t>Implant bezwęzłowy z PEEK wkręcany w kanał kostny. Implant z oczkiem na czubku podajnika. Implant dostępny w rozmiarach 3,5mm, 4,75mm, 5,5mm, sterylny</t>
  </si>
  <si>
    <t>Implant do szycia łąkotki , dwa mini implanty z PEEK połączone nicią niewchłanialną o gr 2/0. Implant wyposażony w osłonkę prowadnicy z miarką głębokości wkłucia implantów z możliwością regulacji.</t>
  </si>
  <si>
    <t>Bio wchłanialny polimer  implant do wypełniania i naprawy ubytków chrząstki wyprodukowany z kolagenu typu I. Podawany metodą artroskopową lub mało inwazyjną poprzez strzykawkę składającą się z dwóch niezależnych pojemników połączonych adapterem ( mieszalnikiem), w którym zachodzi proces łączenia się substancji inicjujących , twardnienie i lepkość. Implantacja następuje In-situ bezpośrednio na uszkodzony obszar wypełniając go przywierając i twardniejąc do około 5 min. Możliwość przechowywania w temperaturze -15stopni Celsjusza, sterylizowany promieniami gamma. Dla ubytków o głębokości do 3mm i powierzchni do 2cm² - pojemność strzykawki dwukomorowej 1,5ml. 1 adapter (mieszalnik) + strzykawka dwukomorowa.</t>
  </si>
  <si>
    <t>Membrana kolagenowa o dwurodzajowej strukturze powierzchni, jedna strona chropowata druga gładka. Wielkość membrany 50x50mm.Membrana przeznaczona do rekonstrukcji uszkodzeń chrzęstno-kostnych lub chrząstki stawowej w uszkodzeniach ok 2 cm2 o głębokości 5-6 mm. Sterylna.</t>
  </si>
  <si>
    <t>Dren do zabiegów artroskopowych - dobowy do wykorzystania przy wielu zabiegach w ciągu dnia operacyjnego</t>
  </si>
  <si>
    <t>Dren pacjenta, mocowany do drenu dobowego</t>
  </si>
  <si>
    <t>Elektroda jednorazowa do ablacji w środowisku wodnym zagięta 45 stopni i 90 stopni, sterylna</t>
  </si>
  <si>
    <t>Ostrze shavera jednorazowe różne rozmiary do tkanki miękkiej i kostnej, sterylne</t>
  </si>
  <si>
    <t>Razem</t>
  </si>
  <si>
    <t>Bio wchłanialny implant do wypełniania i naprawy ubytków chrząstki wyprodukowany z kolagenu typu I pochodzącego z ogonów szczurów. Podawany metodą artroskopową lub mało inwazyjną poprzez strzykawkę składającą się z dwóch niezależnych pojemników połączonych adapterem ( mieszalnikiem), w którym zachodzi proces łączenia się substancji inicjujących , twardnienie i lepkość. Implantacja następuje In-situ bezpośrednio na uszkodzony obszar wypełniając go przywierając i twardniejąc do około 5 min.
Możliwość przechowywania w temperaturze -15 stopni Celsjusza, sterylizowany promieniami gamma. Dla ubytków o głębokości do 3 mm i powierzchni do 1 cm² - pojemność strzykawki dwukomorowej a 1,0 ml. 1 adapter (mieszalnik) + strzykawka dwukomorowa.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</si>
</sst>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"/>
  <sheetViews>
    <sheetView tabSelected="1" topLeftCell="A16" workbookViewId="0">
      <selection activeCell="F53" sqref="F53"/>
    </sheetView>
  </sheetViews>
  <sheetFormatPr defaultRowHeight="15" x14ac:dyDescent="0.25"/>
  <cols>
    <col min="1" max="1" width="4.5703125" bestFit="1" customWidth="1"/>
    <col min="2" max="2" width="11.42578125" customWidth="1"/>
    <col min="3" max="3" width="10.42578125" customWidth="1"/>
    <col min="4" max="4" width="56.42578125" customWidth="1"/>
    <col min="5" max="5" width="19.5703125" customWidth="1"/>
    <col min="6" max="6" width="33.42578125" customWidth="1"/>
    <col min="7" max="7" width="11" customWidth="1"/>
    <col min="8" max="8" width="17.5703125" customWidth="1"/>
    <col min="9" max="9" width="12.42578125" customWidth="1"/>
    <col min="10" max="10" width="11.5703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23.42578125" bestFit="1" customWidth="1"/>
  </cols>
  <sheetData>
    <row r="1" spans="1:15" ht="18.75" x14ac:dyDescent="0.3">
      <c r="F1" s="1" t="s">
        <v>0</v>
      </c>
    </row>
    <row r="2" spans="1:15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ht="105" x14ac:dyDescent="0.25">
      <c r="A4" s="2">
        <v>1</v>
      </c>
      <c r="B4" s="2"/>
      <c r="C4" s="2" t="s">
        <v>16</v>
      </c>
      <c r="D4" s="7" t="s">
        <v>17</v>
      </c>
      <c r="E4" s="2"/>
      <c r="F4" s="2"/>
      <c r="G4" s="2"/>
      <c r="H4" s="2" t="s">
        <v>18</v>
      </c>
      <c r="I4" s="2"/>
      <c r="J4" s="3">
        <v>12</v>
      </c>
      <c r="K4" s="3"/>
      <c r="L4" s="3">
        <f t="shared" ref="L4:L35" si="0">K4*((100+N4)/100)</f>
        <v>0</v>
      </c>
      <c r="M4" s="3">
        <f t="shared" ref="M4:M35" si="1">J4*K4</f>
        <v>0</v>
      </c>
      <c r="N4" s="3"/>
      <c r="O4" s="3">
        <f t="shared" ref="O4:O35" si="2">J4*L4</f>
        <v>0</v>
      </c>
    </row>
    <row r="5" spans="1:15" ht="105" x14ac:dyDescent="0.25">
      <c r="A5" s="2">
        <v>2</v>
      </c>
      <c r="B5" s="2"/>
      <c r="C5" s="2" t="s">
        <v>16</v>
      </c>
      <c r="D5" s="7" t="s">
        <v>19</v>
      </c>
      <c r="E5" s="2"/>
      <c r="F5" s="2"/>
      <c r="G5" s="2"/>
      <c r="H5" s="2" t="s">
        <v>18</v>
      </c>
      <c r="I5" s="2"/>
      <c r="J5" s="3">
        <v>12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ht="75" x14ac:dyDescent="0.25">
      <c r="A6" s="2">
        <v>3</v>
      </c>
      <c r="B6" s="2"/>
      <c r="C6" s="2" t="s">
        <v>16</v>
      </c>
      <c r="D6" s="7" t="s">
        <v>20</v>
      </c>
      <c r="E6" s="2"/>
      <c r="F6" s="2"/>
      <c r="G6" s="2"/>
      <c r="H6" s="2" t="s">
        <v>18</v>
      </c>
      <c r="I6" s="2"/>
      <c r="J6" s="3">
        <v>12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ht="105" x14ac:dyDescent="0.25">
      <c r="A7" s="2">
        <v>4</v>
      </c>
      <c r="B7" s="2"/>
      <c r="C7" s="2" t="s">
        <v>16</v>
      </c>
      <c r="D7" s="7" t="s">
        <v>21</v>
      </c>
      <c r="E7" s="2"/>
      <c r="F7" s="2"/>
      <c r="G7" s="2"/>
      <c r="H7" s="2" t="s">
        <v>18</v>
      </c>
      <c r="I7" s="2"/>
      <c r="J7" s="3">
        <v>20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ht="105" x14ac:dyDescent="0.25">
      <c r="A8" s="2">
        <v>5</v>
      </c>
      <c r="B8" s="2"/>
      <c r="C8" s="2" t="s">
        <v>16</v>
      </c>
      <c r="D8" s="7" t="s">
        <v>22</v>
      </c>
      <c r="E8" s="2"/>
      <c r="F8" s="2"/>
      <c r="G8" s="2"/>
      <c r="H8" s="2" t="s">
        <v>18</v>
      </c>
      <c r="I8" s="2"/>
      <c r="J8" s="3">
        <v>20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ht="135" x14ac:dyDescent="0.25">
      <c r="A9" s="2">
        <v>6</v>
      </c>
      <c r="B9" s="2"/>
      <c r="C9" s="2" t="s">
        <v>16</v>
      </c>
      <c r="D9" s="7" t="s">
        <v>23</v>
      </c>
      <c r="E9" s="2"/>
      <c r="F9" s="2"/>
      <c r="G9" s="2"/>
      <c r="H9" s="2" t="s">
        <v>18</v>
      </c>
      <c r="I9" s="2"/>
      <c r="J9" s="3">
        <v>20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ht="105" x14ac:dyDescent="0.25">
      <c r="A10" s="2">
        <v>7</v>
      </c>
      <c r="B10" s="2"/>
      <c r="C10" s="2" t="s">
        <v>16</v>
      </c>
      <c r="D10" s="7" t="s">
        <v>24</v>
      </c>
      <c r="E10" s="2"/>
      <c r="F10" s="2"/>
      <c r="G10" s="2"/>
      <c r="H10" s="2" t="s">
        <v>18</v>
      </c>
      <c r="I10" s="2"/>
      <c r="J10" s="3">
        <v>30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ht="45" x14ac:dyDescent="0.25">
      <c r="A11" s="2">
        <v>8</v>
      </c>
      <c r="B11" s="2"/>
      <c r="C11" s="2" t="s">
        <v>16</v>
      </c>
      <c r="D11" s="7" t="s">
        <v>25</v>
      </c>
      <c r="E11" s="2"/>
      <c r="F11" s="2"/>
      <c r="G11" s="2"/>
      <c r="H11" s="2" t="s">
        <v>18</v>
      </c>
      <c r="I11" s="2"/>
      <c r="J11" s="3">
        <v>20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ht="45" x14ac:dyDescent="0.25">
      <c r="A12" s="2">
        <v>9</v>
      </c>
      <c r="B12" s="2"/>
      <c r="C12" s="2" t="s">
        <v>16</v>
      </c>
      <c r="D12" s="7" t="s">
        <v>26</v>
      </c>
      <c r="E12" s="2"/>
      <c r="F12" s="2"/>
      <c r="G12" s="2"/>
      <c r="H12" s="2" t="s">
        <v>18</v>
      </c>
      <c r="I12" s="2"/>
      <c r="J12" s="3">
        <v>20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ht="45" x14ac:dyDescent="0.25">
      <c r="A13" s="2">
        <v>10</v>
      </c>
      <c r="B13" s="2"/>
      <c r="C13" s="2" t="s">
        <v>16</v>
      </c>
      <c r="D13" s="7" t="s">
        <v>27</v>
      </c>
      <c r="E13" s="2"/>
      <c r="F13" s="2"/>
      <c r="G13" s="2"/>
      <c r="H13" s="2" t="s">
        <v>18</v>
      </c>
      <c r="I13" s="2"/>
      <c r="J13" s="3">
        <v>20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ht="45" x14ac:dyDescent="0.25">
      <c r="A14" s="2">
        <v>11</v>
      </c>
      <c r="B14" s="2"/>
      <c r="C14" s="2" t="s">
        <v>16</v>
      </c>
      <c r="D14" s="7" t="s">
        <v>28</v>
      </c>
      <c r="E14" s="2"/>
      <c r="F14" s="2"/>
      <c r="G14" s="2"/>
      <c r="H14" s="2" t="s">
        <v>18</v>
      </c>
      <c r="I14" s="2"/>
      <c r="J14" s="3">
        <v>20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ht="45" x14ac:dyDescent="0.25">
      <c r="A15" s="2">
        <v>12</v>
      </c>
      <c r="B15" s="2"/>
      <c r="C15" s="2" t="s">
        <v>16</v>
      </c>
      <c r="D15" s="7" t="s">
        <v>29</v>
      </c>
      <c r="E15" s="2"/>
      <c r="F15" s="2"/>
      <c r="G15" s="2"/>
      <c r="H15" s="2" t="s">
        <v>18</v>
      </c>
      <c r="I15" s="2"/>
      <c r="J15" s="3">
        <v>20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ht="45" x14ac:dyDescent="0.25">
      <c r="A16" s="2">
        <v>13</v>
      </c>
      <c r="B16" s="2"/>
      <c r="C16" s="2" t="s">
        <v>16</v>
      </c>
      <c r="D16" s="7" t="s">
        <v>30</v>
      </c>
      <c r="E16" s="2"/>
      <c r="F16" s="2"/>
      <c r="G16" s="2"/>
      <c r="H16" s="2" t="s">
        <v>18</v>
      </c>
      <c r="I16" s="2"/>
      <c r="J16" s="3">
        <v>20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5" x14ac:dyDescent="0.25">
      <c r="A17" s="2">
        <v>14</v>
      </c>
      <c r="B17" s="2"/>
      <c r="C17" s="2" t="s">
        <v>16</v>
      </c>
      <c r="D17" s="7" t="s">
        <v>31</v>
      </c>
      <c r="E17" s="2"/>
      <c r="F17" s="2"/>
      <c r="G17" s="2"/>
      <c r="H17" s="2" t="s">
        <v>18</v>
      </c>
      <c r="I17" s="2"/>
      <c r="J17" s="3">
        <v>10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5" ht="30" x14ac:dyDescent="0.25">
      <c r="A18" s="2">
        <v>15</v>
      </c>
      <c r="B18" s="2"/>
      <c r="C18" s="2" t="s">
        <v>16</v>
      </c>
      <c r="D18" s="7" t="s">
        <v>32</v>
      </c>
      <c r="E18" s="2"/>
      <c r="F18" s="2"/>
      <c r="G18" s="2"/>
      <c r="H18" s="2" t="s">
        <v>18</v>
      </c>
      <c r="I18" s="2"/>
      <c r="J18" s="3">
        <v>10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5" ht="90" x14ac:dyDescent="0.25">
      <c r="A19" s="2">
        <v>16</v>
      </c>
      <c r="B19" s="2"/>
      <c r="C19" s="2" t="s">
        <v>16</v>
      </c>
      <c r="D19" s="7" t="s">
        <v>33</v>
      </c>
      <c r="E19" s="2"/>
      <c r="F19" s="2"/>
      <c r="G19" s="2"/>
      <c r="H19" s="2" t="s">
        <v>18</v>
      </c>
      <c r="I19" s="2"/>
      <c r="J19" s="3">
        <v>5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5" ht="60" x14ac:dyDescent="0.25">
      <c r="A20" s="2">
        <v>17</v>
      </c>
      <c r="B20" s="2"/>
      <c r="C20" s="2" t="s">
        <v>16</v>
      </c>
      <c r="D20" s="7" t="s">
        <v>34</v>
      </c>
      <c r="E20" s="2"/>
      <c r="F20" s="2"/>
      <c r="G20" s="2"/>
      <c r="H20" s="2" t="s">
        <v>18</v>
      </c>
      <c r="I20" s="2"/>
      <c r="J20" s="3">
        <v>6</v>
      </c>
      <c r="K20" s="3"/>
      <c r="L20" s="3">
        <f t="shared" si="0"/>
        <v>0</v>
      </c>
      <c r="M20" s="3">
        <f t="shared" si="1"/>
        <v>0</v>
      </c>
      <c r="N20" s="3"/>
      <c r="O20" s="3">
        <f t="shared" si="2"/>
        <v>0</v>
      </c>
    </row>
    <row r="21" spans="1:15" ht="45" x14ac:dyDescent="0.25">
      <c r="A21" s="2">
        <v>18</v>
      </c>
      <c r="B21" s="2"/>
      <c r="C21" s="2" t="s">
        <v>16</v>
      </c>
      <c r="D21" s="7" t="s">
        <v>35</v>
      </c>
      <c r="E21" s="2"/>
      <c r="F21" s="2"/>
      <c r="G21" s="2"/>
      <c r="H21" s="2" t="s">
        <v>18</v>
      </c>
      <c r="I21" s="2"/>
      <c r="J21" s="3">
        <v>12</v>
      </c>
      <c r="K21" s="3"/>
      <c r="L21" s="3">
        <f t="shared" si="0"/>
        <v>0</v>
      </c>
      <c r="M21" s="3">
        <f t="shared" si="1"/>
        <v>0</v>
      </c>
      <c r="N21" s="3"/>
      <c r="O21" s="3">
        <f t="shared" si="2"/>
        <v>0</v>
      </c>
    </row>
    <row r="22" spans="1:15" ht="60" x14ac:dyDescent="0.25">
      <c r="A22" s="2">
        <v>19</v>
      </c>
      <c r="B22" s="2"/>
      <c r="C22" s="2" t="s">
        <v>16</v>
      </c>
      <c r="D22" s="7" t="s">
        <v>36</v>
      </c>
      <c r="E22" s="2"/>
      <c r="F22" s="2"/>
      <c r="G22" s="2"/>
      <c r="H22" s="2" t="s">
        <v>18</v>
      </c>
      <c r="I22" s="2"/>
      <c r="J22" s="3">
        <v>12</v>
      </c>
      <c r="K22" s="3"/>
      <c r="L22" s="3">
        <f t="shared" si="0"/>
        <v>0</v>
      </c>
      <c r="M22" s="3">
        <f t="shared" si="1"/>
        <v>0</v>
      </c>
      <c r="N22" s="3"/>
      <c r="O22" s="3">
        <f t="shared" si="2"/>
        <v>0</v>
      </c>
    </row>
    <row r="23" spans="1:15" ht="45" x14ac:dyDescent="0.25">
      <c r="A23" s="2">
        <v>20</v>
      </c>
      <c r="B23" s="2"/>
      <c r="C23" s="2" t="s">
        <v>16</v>
      </c>
      <c r="D23" s="7" t="s">
        <v>37</v>
      </c>
      <c r="E23" s="2"/>
      <c r="F23" s="2"/>
      <c r="G23" s="2"/>
      <c r="H23" s="2" t="s">
        <v>18</v>
      </c>
      <c r="I23" s="2"/>
      <c r="J23" s="3">
        <v>20</v>
      </c>
      <c r="K23" s="3"/>
      <c r="L23" s="3">
        <f t="shared" si="0"/>
        <v>0</v>
      </c>
      <c r="M23" s="3">
        <f t="shared" si="1"/>
        <v>0</v>
      </c>
      <c r="N23" s="3"/>
      <c r="O23" s="3">
        <f t="shared" si="2"/>
        <v>0</v>
      </c>
    </row>
    <row r="24" spans="1:15" ht="60" x14ac:dyDescent="0.25">
      <c r="A24" s="2">
        <v>21</v>
      </c>
      <c r="B24" s="2"/>
      <c r="C24" s="2" t="s">
        <v>16</v>
      </c>
      <c r="D24" s="7" t="s">
        <v>38</v>
      </c>
      <c r="E24" s="2"/>
      <c r="F24" s="2"/>
      <c r="G24" s="2"/>
      <c r="H24" s="2" t="s">
        <v>18</v>
      </c>
      <c r="I24" s="2"/>
      <c r="J24" s="3">
        <v>3</v>
      </c>
      <c r="K24" s="3"/>
      <c r="L24" s="3">
        <f t="shared" si="0"/>
        <v>0</v>
      </c>
      <c r="M24" s="3">
        <f t="shared" si="1"/>
        <v>0</v>
      </c>
      <c r="N24" s="3"/>
      <c r="O24" s="3">
        <f t="shared" si="2"/>
        <v>0</v>
      </c>
    </row>
    <row r="25" spans="1:15" ht="60" x14ac:dyDescent="0.25">
      <c r="A25" s="2">
        <v>22</v>
      </c>
      <c r="B25" s="2"/>
      <c r="C25" s="2" t="s">
        <v>16</v>
      </c>
      <c r="D25" s="7" t="s">
        <v>39</v>
      </c>
      <c r="E25" s="2"/>
      <c r="F25" s="2"/>
      <c r="G25" s="2"/>
      <c r="H25" s="2" t="s">
        <v>18</v>
      </c>
      <c r="I25" s="2"/>
      <c r="J25" s="3">
        <v>3</v>
      </c>
      <c r="K25" s="3"/>
      <c r="L25" s="3">
        <f t="shared" si="0"/>
        <v>0</v>
      </c>
      <c r="M25" s="3">
        <f t="shared" si="1"/>
        <v>0</v>
      </c>
      <c r="N25" s="3"/>
      <c r="O25" s="3">
        <f t="shared" si="2"/>
        <v>0</v>
      </c>
    </row>
    <row r="26" spans="1:15" ht="60" x14ac:dyDescent="0.25">
      <c r="A26" s="2">
        <v>23</v>
      </c>
      <c r="B26" s="2"/>
      <c r="C26" s="2" t="s">
        <v>16</v>
      </c>
      <c r="D26" s="7" t="s">
        <v>40</v>
      </c>
      <c r="E26" s="2"/>
      <c r="F26" s="2"/>
      <c r="G26" s="2"/>
      <c r="H26" s="2" t="s">
        <v>18</v>
      </c>
      <c r="I26" s="2"/>
      <c r="J26" s="3">
        <v>10</v>
      </c>
      <c r="K26" s="3"/>
      <c r="L26" s="3">
        <f t="shared" si="0"/>
        <v>0</v>
      </c>
      <c r="M26" s="3">
        <f t="shared" si="1"/>
        <v>0</v>
      </c>
      <c r="N26" s="3"/>
      <c r="O26" s="3">
        <f t="shared" si="2"/>
        <v>0</v>
      </c>
    </row>
    <row r="27" spans="1:15" ht="45" x14ac:dyDescent="0.25">
      <c r="A27" s="2">
        <v>24</v>
      </c>
      <c r="B27" s="2"/>
      <c r="C27" s="2" t="s">
        <v>16</v>
      </c>
      <c r="D27" s="7" t="s">
        <v>41</v>
      </c>
      <c r="E27" s="2"/>
      <c r="F27" s="2"/>
      <c r="G27" s="2"/>
      <c r="H27" s="2" t="s">
        <v>18</v>
      </c>
      <c r="I27" s="2"/>
      <c r="J27" s="3">
        <v>10</v>
      </c>
      <c r="K27" s="3"/>
      <c r="L27" s="3">
        <f t="shared" si="0"/>
        <v>0</v>
      </c>
      <c r="M27" s="3">
        <f t="shared" si="1"/>
        <v>0</v>
      </c>
      <c r="N27" s="3"/>
      <c r="O27" s="3">
        <f t="shared" si="2"/>
        <v>0</v>
      </c>
    </row>
    <row r="28" spans="1:15" ht="60" x14ac:dyDescent="0.25">
      <c r="A28" s="2">
        <v>25</v>
      </c>
      <c r="B28" s="2"/>
      <c r="C28" s="2" t="s">
        <v>16</v>
      </c>
      <c r="D28" s="7" t="s">
        <v>42</v>
      </c>
      <c r="E28" s="2"/>
      <c r="F28" s="2"/>
      <c r="G28" s="2"/>
      <c r="H28" s="2" t="s">
        <v>18</v>
      </c>
      <c r="I28" s="2"/>
      <c r="J28" s="3">
        <v>50</v>
      </c>
      <c r="K28" s="3"/>
      <c r="L28" s="3">
        <f t="shared" si="0"/>
        <v>0</v>
      </c>
      <c r="M28" s="3">
        <f t="shared" si="1"/>
        <v>0</v>
      </c>
      <c r="N28" s="3"/>
      <c r="O28" s="3">
        <f t="shared" si="2"/>
        <v>0</v>
      </c>
    </row>
    <row r="29" spans="1:15" ht="195" x14ac:dyDescent="0.25">
      <c r="A29" s="2">
        <v>26</v>
      </c>
      <c r="B29" s="2"/>
      <c r="C29" s="2" t="s">
        <v>16</v>
      </c>
      <c r="D29" s="7" t="s">
        <v>43</v>
      </c>
      <c r="E29" s="2"/>
      <c r="F29" s="2"/>
      <c r="G29" s="2"/>
      <c r="H29" s="2" t="s">
        <v>18</v>
      </c>
      <c r="I29" s="2"/>
      <c r="J29" s="3">
        <v>20</v>
      </c>
      <c r="K29" s="3"/>
      <c r="L29" s="3">
        <f t="shared" si="0"/>
        <v>0</v>
      </c>
      <c r="M29" s="3">
        <f t="shared" si="1"/>
        <v>0</v>
      </c>
      <c r="N29" s="3"/>
      <c r="O29" s="3">
        <f t="shared" si="2"/>
        <v>0</v>
      </c>
    </row>
    <row r="30" spans="1:15" ht="210" x14ac:dyDescent="0.25">
      <c r="A30" s="2">
        <v>27</v>
      </c>
      <c r="B30" s="2"/>
      <c r="C30" s="2" t="s">
        <v>16</v>
      </c>
      <c r="D30" s="7" t="s">
        <v>50</v>
      </c>
      <c r="E30" s="2"/>
      <c r="F30" s="2"/>
      <c r="G30" s="2"/>
      <c r="H30" s="2" t="s">
        <v>18</v>
      </c>
      <c r="I30" s="2"/>
      <c r="J30" s="3">
        <v>20</v>
      </c>
      <c r="K30" s="3"/>
      <c r="L30" s="3">
        <f t="shared" si="0"/>
        <v>0</v>
      </c>
      <c r="M30" s="3">
        <f t="shared" si="1"/>
        <v>0</v>
      </c>
      <c r="N30" s="3"/>
      <c r="O30" s="3">
        <f t="shared" si="2"/>
        <v>0</v>
      </c>
    </row>
    <row r="31" spans="1:15" ht="90" x14ac:dyDescent="0.25">
      <c r="A31" s="2">
        <v>28</v>
      </c>
      <c r="B31" s="2"/>
      <c r="C31" s="2" t="s">
        <v>16</v>
      </c>
      <c r="D31" s="7" t="s">
        <v>44</v>
      </c>
      <c r="E31" s="2"/>
      <c r="F31" s="2"/>
      <c r="G31" s="2"/>
      <c r="H31" s="2" t="s">
        <v>18</v>
      </c>
      <c r="I31" s="2"/>
      <c r="J31" s="3">
        <v>10</v>
      </c>
      <c r="K31" s="3"/>
      <c r="L31" s="3">
        <f t="shared" si="0"/>
        <v>0</v>
      </c>
      <c r="M31" s="3">
        <f t="shared" si="1"/>
        <v>0</v>
      </c>
      <c r="N31" s="3"/>
      <c r="O31" s="3">
        <f t="shared" si="2"/>
        <v>0</v>
      </c>
    </row>
    <row r="32" spans="1:15" ht="45" x14ac:dyDescent="0.25">
      <c r="A32" s="2">
        <v>29</v>
      </c>
      <c r="B32" s="2"/>
      <c r="C32" s="2" t="s">
        <v>16</v>
      </c>
      <c r="D32" s="7" t="s">
        <v>45</v>
      </c>
      <c r="E32" s="2"/>
      <c r="F32" s="2"/>
      <c r="G32" s="2"/>
      <c r="H32" s="2" t="s">
        <v>18</v>
      </c>
      <c r="I32" s="2"/>
      <c r="J32" s="3">
        <v>20</v>
      </c>
      <c r="K32" s="3"/>
      <c r="L32" s="3">
        <f t="shared" si="0"/>
        <v>0</v>
      </c>
      <c r="M32" s="3">
        <f t="shared" si="1"/>
        <v>0</v>
      </c>
      <c r="N32" s="3"/>
      <c r="O32" s="3">
        <f t="shared" si="2"/>
        <v>0</v>
      </c>
    </row>
    <row r="33" spans="1:16" x14ac:dyDescent="0.25">
      <c r="A33" s="2">
        <v>30</v>
      </c>
      <c r="B33" s="2"/>
      <c r="C33" s="2" t="s">
        <v>16</v>
      </c>
      <c r="D33" s="7" t="s">
        <v>46</v>
      </c>
      <c r="E33" s="2"/>
      <c r="F33" s="2"/>
      <c r="G33" s="2"/>
      <c r="H33" s="2" t="s">
        <v>18</v>
      </c>
      <c r="I33" s="2"/>
      <c r="J33" s="3">
        <v>10</v>
      </c>
      <c r="K33" s="3"/>
      <c r="L33" s="3">
        <f t="shared" si="0"/>
        <v>0</v>
      </c>
      <c r="M33" s="3">
        <f t="shared" si="1"/>
        <v>0</v>
      </c>
      <c r="N33" s="3"/>
      <c r="O33" s="3">
        <f t="shared" si="2"/>
        <v>0</v>
      </c>
    </row>
    <row r="34" spans="1:16" ht="30" x14ac:dyDescent="0.25">
      <c r="A34" s="2">
        <v>31</v>
      </c>
      <c r="B34" s="2"/>
      <c r="C34" s="2" t="s">
        <v>16</v>
      </c>
      <c r="D34" s="7" t="s">
        <v>47</v>
      </c>
      <c r="E34" s="2"/>
      <c r="F34" s="2"/>
      <c r="G34" s="2"/>
      <c r="H34" s="2" t="s">
        <v>18</v>
      </c>
      <c r="I34" s="2"/>
      <c r="J34" s="3">
        <v>20</v>
      </c>
      <c r="K34" s="3"/>
      <c r="L34" s="3">
        <f t="shared" si="0"/>
        <v>0</v>
      </c>
      <c r="M34" s="3">
        <f t="shared" si="1"/>
        <v>0</v>
      </c>
      <c r="N34" s="3"/>
      <c r="O34" s="3">
        <f t="shared" si="2"/>
        <v>0</v>
      </c>
    </row>
    <row r="35" spans="1:16" ht="30" x14ac:dyDescent="0.25">
      <c r="A35" s="2">
        <v>32</v>
      </c>
      <c r="B35" s="2"/>
      <c r="C35" s="2" t="s">
        <v>16</v>
      </c>
      <c r="D35" s="7" t="s">
        <v>48</v>
      </c>
      <c r="E35" s="2"/>
      <c r="F35" s="2"/>
      <c r="G35" s="2"/>
      <c r="H35" s="2" t="s">
        <v>18</v>
      </c>
      <c r="I35" s="2"/>
      <c r="J35" s="3">
        <v>200</v>
      </c>
      <c r="K35" s="3"/>
      <c r="L35" s="3">
        <f t="shared" si="0"/>
        <v>0</v>
      </c>
      <c r="M35" s="3">
        <f t="shared" si="1"/>
        <v>0</v>
      </c>
      <c r="N35" s="3"/>
      <c r="O35" s="3">
        <f t="shared" si="2"/>
        <v>0</v>
      </c>
    </row>
    <row r="36" spans="1:16" x14ac:dyDescent="0.25">
      <c r="I36" t="s">
        <v>49</v>
      </c>
      <c r="J36" s="3"/>
      <c r="K36" s="3"/>
      <c r="L36" s="3"/>
      <c r="M36" s="3">
        <f>SUM(M4:M35)</f>
        <v>0</v>
      </c>
      <c r="N36" s="3"/>
      <c r="O36" s="3">
        <f>SUM(O4:O35)</f>
        <v>0</v>
      </c>
      <c r="P36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Implanty i produkty do zabiegó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2020-11-26T09:44:45Z</cp:lastPrinted>
  <dcterms:created xsi:type="dcterms:W3CDTF">2020-11-25T11:33:16Z</dcterms:created>
  <dcterms:modified xsi:type="dcterms:W3CDTF">2020-11-26T09:45:01Z</dcterms:modified>
  <cp:category/>
</cp:coreProperties>
</file>