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107 LEKI\"/>
    </mc:Choice>
  </mc:AlternateContent>
  <xr:revisionPtr revIDLastSave="0" documentId="13_ncr:1_{F5500A17-B11B-43FF-AEB7-4990970DD575}" xr6:coauthVersionLast="45" xr6:coauthVersionMax="45" xr10:uidLastSave="{00000000-0000-0000-0000-000000000000}"/>
  <bookViews>
    <workbookView xWindow="-120" yWindow="-120" windowWidth="29040" windowHeight="15840" firstSheet="15" activeTab="17" xr2:uid="{00000000-000D-0000-FFFF-FFFF00000000}"/>
  </bookViews>
  <sheets>
    <sheet name="P1 Żywienie pozajelitowe dziec" sheetId="1" r:id="rId1"/>
    <sheet name="P10 Umeklidynium  + wilanterol" sheetId="2" r:id="rId2"/>
    <sheet name="P11 Anagrelid" sheetId="3" r:id="rId3"/>
    <sheet name="P12 Ondansetron" sheetId="4" r:id="rId4"/>
    <sheet name="P13 Worikonazol" sheetId="5" r:id="rId5"/>
    <sheet name="P14 Imatynib" sheetId="6" r:id="rId6"/>
    <sheet name="P15 Epirubicyna" sheetId="7" r:id="rId7"/>
    <sheet name="P16 Winblastyna" sheetId="8" r:id="rId8"/>
    <sheet name="P17 Bleomycin" sheetId="9" r:id="rId9"/>
    <sheet name="P18 Dopęcherzowa szczepionka B" sheetId="10" r:id="rId10"/>
    <sheet name="P19 Woda do wstrzykiwań" sheetId="11" r:id="rId11"/>
    <sheet name="P2 Lipegfilgastrim" sheetId="12" r:id="rId12"/>
    <sheet name="P20 Żywienie pozajelitowe" sheetId="13" r:id="rId13"/>
    <sheet name="P21 Lopinawir _ rytonawir" sheetId="14" r:id="rId14"/>
    <sheet name="P22 Lamiwudyna _ zydowudyna" sheetId="15" r:id="rId15"/>
    <sheet name="P3 Capecitabine" sheetId="16" r:id="rId16"/>
    <sheet name="P4 Azacytydyna" sheetId="17" r:id="rId17"/>
    <sheet name="P5 Rytuksymab" sheetId="18" r:id="rId18"/>
    <sheet name="P6 Pembrolizumab" sheetId="19" r:id="rId19"/>
    <sheet name="P7 Amantadyna" sheetId="20" r:id="rId20"/>
    <sheet name="P8 Ornityna" sheetId="21" r:id="rId21"/>
    <sheet name="P9 Trastuzumab" sheetId="22" r:id="rId22"/>
    <sheet name="Kryteria oceny" sheetId="23" r:id="rId2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" i="22" l="1"/>
  <c r="O5" i="22" s="1"/>
  <c r="M4" i="22"/>
  <c r="M5" i="22" s="1"/>
  <c r="L4" i="22"/>
  <c r="M5" i="21"/>
  <c r="O4" i="21"/>
  <c r="O5" i="21" s="1"/>
  <c r="M4" i="21"/>
  <c r="L4" i="21"/>
  <c r="M6" i="20"/>
  <c r="M5" i="20"/>
  <c r="L5" i="20"/>
  <c r="O5" i="20" s="1"/>
  <c r="O4" i="20"/>
  <c r="O6" i="20" s="1"/>
  <c r="M4" i="20"/>
  <c r="L4" i="20"/>
  <c r="M5" i="19"/>
  <c r="M4" i="19"/>
  <c r="L4" i="19"/>
  <c r="O4" i="19" s="1"/>
  <c r="O5" i="19" s="1"/>
  <c r="M5" i="18"/>
  <c r="L5" i="18"/>
  <c r="O5" i="18" s="1"/>
  <c r="M4" i="18"/>
  <c r="M6" i="18" s="1"/>
  <c r="L4" i="18"/>
  <c r="O4" i="18" s="1"/>
  <c r="O6" i="18" s="1"/>
  <c r="M4" i="17"/>
  <c r="M5" i="17" s="1"/>
  <c r="L4" i="17"/>
  <c r="O4" i="17" s="1"/>
  <c r="O5" i="17" s="1"/>
  <c r="O5" i="16"/>
  <c r="M5" i="16"/>
  <c r="L5" i="16"/>
  <c r="M4" i="16"/>
  <c r="M6" i="16" s="1"/>
  <c r="L4" i="16"/>
  <c r="O4" i="16" s="1"/>
  <c r="O6" i="16" s="1"/>
  <c r="O4" i="15"/>
  <c r="O5" i="15" s="1"/>
  <c r="M4" i="15"/>
  <c r="M5" i="15" s="1"/>
  <c r="L4" i="15"/>
  <c r="M5" i="14"/>
  <c r="O4" i="14"/>
  <c r="O5" i="14" s="1"/>
  <c r="M4" i="14"/>
  <c r="L4" i="14"/>
  <c r="M7" i="13"/>
  <c r="L7" i="13"/>
  <c r="O7" i="13" s="1"/>
  <c r="O6" i="13"/>
  <c r="M6" i="13"/>
  <c r="L6" i="13"/>
  <c r="O5" i="13"/>
  <c r="M5" i="13"/>
  <c r="M8" i="13" s="1"/>
  <c r="L5" i="13"/>
  <c r="M4" i="13"/>
  <c r="L4" i="13"/>
  <c r="O4" i="13" s="1"/>
  <c r="O8" i="13" s="1"/>
  <c r="O4" i="12"/>
  <c r="O5" i="12" s="1"/>
  <c r="M4" i="12"/>
  <c r="M5" i="12" s="1"/>
  <c r="L4" i="12"/>
  <c r="M5" i="11"/>
  <c r="O4" i="11"/>
  <c r="O5" i="11" s="1"/>
  <c r="M4" i="11"/>
  <c r="L4" i="11"/>
  <c r="M5" i="10"/>
  <c r="M4" i="10"/>
  <c r="L4" i="10"/>
  <c r="O4" i="10" s="1"/>
  <c r="O5" i="10" s="1"/>
  <c r="M4" i="9"/>
  <c r="M5" i="9" s="1"/>
  <c r="L4" i="9"/>
  <c r="O4" i="9" s="1"/>
  <c r="O5" i="9" s="1"/>
  <c r="O4" i="8"/>
  <c r="O5" i="8" s="1"/>
  <c r="M4" i="8"/>
  <c r="M5" i="8" s="1"/>
  <c r="L4" i="8"/>
  <c r="M5" i="7"/>
  <c r="O4" i="7"/>
  <c r="O5" i="7" s="1"/>
  <c r="M4" i="7"/>
  <c r="L4" i="7"/>
  <c r="M6" i="6"/>
  <c r="M5" i="6"/>
  <c r="L5" i="6"/>
  <c r="O5" i="6" s="1"/>
  <c r="O4" i="6"/>
  <c r="O6" i="6" s="1"/>
  <c r="M4" i="6"/>
  <c r="L4" i="6"/>
  <c r="M5" i="5"/>
  <c r="M4" i="5"/>
  <c r="L4" i="5"/>
  <c r="O4" i="5" s="1"/>
  <c r="O5" i="5" s="1"/>
  <c r="M5" i="4"/>
  <c r="L5" i="4"/>
  <c r="O5" i="4" s="1"/>
  <c r="M4" i="4"/>
  <c r="M6" i="4" s="1"/>
  <c r="L4" i="4"/>
  <c r="O4" i="4" s="1"/>
  <c r="O6" i="4" s="1"/>
  <c r="M5" i="3"/>
  <c r="L5" i="3"/>
  <c r="O5" i="3" s="1"/>
  <c r="M4" i="3"/>
  <c r="M6" i="3" s="1"/>
  <c r="L4" i="3"/>
  <c r="O4" i="3" s="1"/>
  <c r="O6" i="3" s="1"/>
  <c r="M4" i="2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<sst xmlns="http://schemas.openxmlformats.org/spreadsheetml/2006/main" count="491" uniqueCount="78">
  <si>
    <t>P1 Żywienie pozajelitowe dzieci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</si>
  <si>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</si>
  <si>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</si>
  <si>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</si>
  <si>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</si>
  <si>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</si>
  <si>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</si>
  <si>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</si>
  <si>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</si>
  <si>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</si>
  <si>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</si>
  <si>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</si>
  <si>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</si>
  <si>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</si>
  <si>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</si>
  <si>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</si>
  <si>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GL.02</t>
  </si>
  <si>
    <t>Trójkomorowy worek o pojemności 300 ml, zawierający 80 ml 50 % glukozy, 160 ml 5.9 % roztworu aminokwasów, 60 ml 12.5 % emulsji tłuszczowej. Preparat wskazany do żywienia pozajelitowego noworodków urodzonych przedwcześnie w przypadkach, gdy odżywianie doustne lud dojelitowe jest niemożliwe, niewystarczające. Zamawiający wymaga podania kodu EAN i dołączenia aktualnej ChPL.</t>
  </si>
  <si>
    <t>szt.</t>
  </si>
  <si>
    <t>Razem</t>
  </si>
  <si>
    <t>P10 Umeklidynium  + wilanterol</t>
  </si>
  <si>
    <t>GL.10</t>
  </si>
  <si>
    <t>Umeklidynium + wilanterol, proszek do inhalacji; 55 µg + 22 µg/dawkę, opakowanie a 30 dawek. Zamawiający wymaga podania kodu EAN</t>
  </si>
  <si>
    <t>op</t>
  </si>
  <si>
    <t>P11 Anagrelid</t>
  </si>
  <si>
    <t>GL.06</t>
  </si>
  <si>
    <t>Anagrelid 0,5 mg, opakowanie a 100 kaps. Produkt leczniczy stosowany w chemioterapii. Zamawiający wymaga podania kodu EAN</t>
  </si>
  <si>
    <t>Anagrelid 1 mg, opakowanie a 100 kaps. Produkt leczniczy stosowany w chemioterapii. Zamawiający wymaga podania kodu EAN</t>
  </si>
  <si>
    <t>P12 Ondansetron</t>
  </si>
  <si>
    <t>Ondansetron 8 mg/4 ml a 5 amp. Produkt leczniczy refundowany w chemioterapii dodatkowej. Zamawiający wymaga podania kodu EAN.</t>
  </si>
  <si>
    <t>Ondansetron 4 mg/2 ml a 5 amp. Produkt leczniczy refundowany w chemioterapii dodatkowej. Zamawiający wymaga podania kodu EAN.</t>
  </si>
  <si>
    <t>P13 Worikonazol</t>
  </si>
  <si>
    <t>Worikonazol 200 mg a 20 tabl. Produkt leczniczy refundowany w chemioterapii dodatkowej. Zamawiający wymaga podania kodu EAN.</t>
  </si>
  <si>
    <t>P14 Imatynib</t>
  </si>
  <si>
    <t>P15 Epirubicyna</t>
  </si>
  <si>
    <t>P16 Winblastyna</t>
  </si>
  <si>
    <t>P17 Bleomycin</t>
  </si>
  <si>
    <t>Bleomycin 15000 IU, fiolka. Produkt leczniczy refundowany w chemioterapii. Zamawiający wymaga podania kodu EAN.  FIOLKA 15000 IU [x1]</t>
  </si>
  <si>
    <t>P18 Dopęcherzowa szczepionka BCG</t>
  </si>
  <si>
    <t>Dopęcherzowa szczepuonka BCG 50 mg proszek zawiesina (amp. + rozp). Zamawiający wymaga podania kodu EAN.</t>
  </si>
  <si>
    <t>P19 Woda do wstrzykiwań</t>
  </si>
  <si>
    <t>GL.09</t>
  </si>
  <si>
    <t>Aqua pro injectione, butelka stojąca z samozasklepiającymi się jałowymi  membranami,  niewymagającymi dezynfekcji przed pierwszym zastosowaniem, butelka 1000 ml. Zamawiający wymaga podania kodu EAN</t>
  </si>
  <si>
    <t>P2 Lipegfilgastrim</t>
  </si>
  <si>
    <t>Lipegfilgastrim 6 mg/0.6 ml, ampułkostrzykawka. Produkt leczniczy refundowany w chemioterapii dodatkowej. Zamawiający wymaga podania kodu EAN i dołączenia aktualnej ChPL.</t>
  </si>
  <si>
    <t>P20 Żywienie pozajelitowe</t>
  </si>
  <si>
    <t>Trójkomorowy worek bez kwasu glutaminowego do wkłucia obwodowego o poj. 850 ml zawierający 3,41 g azotu, energię niebialkową 530 kcal, węglowodany, aminokwasy z tauryną oraz mieszaninę 4 rodzajów emulsji tłuszczowej w tym olej rybny 15%, olej sojowy, olej z oliwek, MCT, osmolarność 750mOsm/l</t>
  </si>
  <si>
    <t>Trójkomorowy worek bez kwasu glutaminowego do wkłucia obwodowego o poj. 1400 ml zawierający 5,6 g azotu, energię niebialkową 872 kcal, węglowodany, aminokwasy z tauryną oraz mieszaninę 4 rodzajów emulsji tłuszczowej w tym olej rybny 15%, olej sojowy, olej z oliwek, MCT, osmolarność 750mOsm/l</t>
  </si>
  <si>
    <t>Trójkomorowy worek bez kwasu glutaminowego do wkłucia obwodowego o poj. 1950 ml zawierający 7,81 g azotu, energię niebialkową 1215 kcal, węglowodany, aminokwasy z tauryną oraz mieszaninę 4 rodzajów emulsji tłuszczowej w tym olej rybny 15%, olej sojowy, olej z oliwek, MCT, osmolarność 750mOsm/l</t>
  </si>
  <si>
    <t>Trójkomorowy worek bez kwasu glutaminowego do wkłucia obwodowego o poj. 2500 ml zawierający 10 g azotu, energię niebialkową 1559 kcal, węglowodany, aminokwasy z tauryną oraz mieszaninę 4 rodzajów emulsji tłuszczowej w tym olej rybny 15%, olej sojowy, olej z oliwek, MCT, osmolarność 750mOsm/l</t>
  </si>
  <si>
    <t>P21 Lopinawir / rytonawir</t>
  </si>
  <si>
    <t>Lopinawir 200 mg + rytonawir 50 mg, op. a 120 tabl. Zamawiajacy wymaga podania kodu EAN</t>
  </si>
  <si>
    <t>P22 Lamiwudyna / zydowudyna</t>
  </si>
  <si>
    <t>Lamiwudyna 150 mg + zydowudyna 300 mg, op. a 60 tabl. Zamawiający wymaga podania kodu EAN</t>
  </si>
  <si>
    <t>P3 Capecitabine</t>
  </si>
  <si>
    <t>P4 Azacytydyna</t>
  </si>
  <si>
    <t>P5 Rytuksymab</t>
  </si>
  <si>
    <t>2 fiolki</t>
  </si>
  <si>
    <t>1 fiolka</t>
  </si>
  <si>
    <t>P6 Pembrolizumab</t>
  </si>
  <si>
    <t>P7 Amantadyna</t>
  </si>
  <si>
    <t>Amantadyna 100 mg a 100 tabl powl. Zamawiający wymaga podania kodu EAN</t>
  </si>
  <si>
    <t>Amantadyna 200 mg/500 ml, roztwór do infuzji; 10 butelek po 500 ml Zamawiający wymaga podania kodu EAN</t>
  </si>
  <si>
    <t>P8 Ornityna</t>
  </si>
  <si>
    <t>Asparaginian ornityny 5 g/10 ml, koncentrat do sporządzania roztworu do infuzji, opakowanie a 10 amp. zamawijący wymaga podania kodu EAN</t>
  </si>
  <si>
    <t>P9 Trastuzumab</t>
  </si>
  <si>
    <t>Trastuzumab,  600 mg; roztwór do wstrzykiwań; 1 fiol. Produkt leczniczy refundowany w chemioterapii. Zamawiający wymaga podania kodu EAN</t>
  </si>
  <si>
    <t>Kod EAN</t>
  </si>
  <si>
    <t>Capecitabine 500 mg a 120 tabletek powlekanych. Produkt leczniczy refundowany w chemioterapii. Zamawiający wymaga podania kodu EAN i dołączenia aktualnej ChPL</t>
  </si>
  <si>
    <t>Capecitabine 150 mg a 60 tabl. Produkt leczniczy refundowany w chemioterapii . Zamawiający wymaga podania kodu EAN.</t>
  </si>
  <si>
    <t>Pembrolizumab 25 mg/ml, fiol. 4 ml, koncentrat do sporządzania roztworu do infuzji. Produkt leczniczy refundowany w ramach programów lekowych. Zamawiający wymaga podania kodu EAN i dołączenia aktualnej ChPL</t>
  </si>
  <si>
    <t>Imatynib 100 mg a 60 tabl powl Produkt leczniczy refundowany w chemioterapii. Zamawiający wymaga podania kodu EAN.</t>
  </si>
  <si>
    <t>Imatynib 400 mg a 30 tabl powl Produkt leczniczy refundowany w chemioterapii. Zamawiający wymaga podania kodu EAN.</t>
  </si>
  <si>
    <t>Epirubicyna, inj. 0,05 G/25 ml, fiolka. Produkt leczniczy refundowany w chemioterapii . Zamawiający wymaga podania kodu EAN.</t>
  </si>
  <si>
    <t>Winblastyna , inj. 1 mg/ml fiolka. Produkt leczniczy. Zamawiający wymaga podania kodu EAN.</t>
  </si>
  <si>
    <t>Azacytydyna 100 mg proszek do sporządzania zawiesiny do wstrzykiwań. Produkt leczniczy refundowany w chemioterapii. Zamawiający wymaga podania kodu EAN i dołączenia aktualnej ChPL</t>
  </si>
  <si>
    <t>Rytuksymab 100 mg/10 ml, koncentrat do sporządzania roztworu do infuzji. Produkt leczniczy refundowany w chemioterapii. Zamawiający wymaga podania kodu EAN i dołączenia aktualnej ChPL</t>
  </si>
  <si>
    <t>Rytuksymab 500 mg/50 ml, koncentrat do sporządzania roztworu do infuzji. Produkt leczniczy refundowany w chemioterapii. Zamawiający wymaga podania kodu EAN i dołączenia aktualnej ChPL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</si>
</sst>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18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140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19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60" x14ac:dyDescent="0.25">
      <c r="A4" s="3">
        <v>13</v>
      </c>
      <c r="B4" s="3"/>
      <c r="C4" s="3" t="s">
        <v>21</v>
      </c>
      <c r="D4" s="3" t="s">
        <v>39</v>
      </c>
      <c r="E4" s="3"/>
      <c r="F4" s="3"/>
      <c r="G4" s="3"/>
      <c r="H4" s="3" t="s">
        <v>18</v>
      </c>
      <c r="I4" s="3"/>
      <c r="J4" s="9">
        <v>250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105" x14ac:dyDescent="0.25">
      <c r="A4" s="3">
        <v>14</v>
      </c>
      <c r="B4" s="3"/>
      <c r="C4" s="3" t="s">
        <v>41</v>
      </c>
      <c r="D4" s="3" t="s">
        <v>42</v>
      </c>
      <c r="E4" s="3"/>
      <c r="F4" s="3"/>
      <c r="G4" s="3"/>
      <c r="H4" s="3" t="s">
        <v>18</v>
      </c>
      <c r="I4" s="3"/>
      <c r="J4" s="9">
        <v>3000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90" x14ac:dyDescent="0.25">
      <c r="A4" s="3">
        <v>15</v>
      </c>
      <c r="B4" s="3"/>
      <c r="C4" s="3" t="s">
        <v>25</v>
      </c>
      <c r="D4" s="3" t="s">
        <v>44</v>
      </c>
      <c r="E4" s="3"/>
      <c r="F4" s="3"/>
      <c r="G4" s="3"/>
      <c r="H4" s="3" t="s">
        <v>18</v>
      </c>
      <c r="I4" s="3"/>
      <c r="J4" s="9">
        <v>180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8"/>
  <sheetViews>
    <sheetView workbookViewId="0">
      <selection activeCell="P3" sqref="P3:P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150" x14ac:dyDescent="0.25">
      <c r="A4" s="3">
        <v>16</v>
      </c>
      <c r="B4" s="3"/>
      <c r="C4" s="3" t="s">
        <v>16</v>
      </c>
      <c r="D4" s="3" t="s">
        <v>46</v>
      </c>
      <c r="E4" s="3"/>
      <c r="F4" s="3"/>
      <c r="G4" s="3"/>
      <c r="H4" s="3" t="s">
        <v>18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150" x14ac:dyDescent="0.25">
      <c r="A5" s="3">
        <v>17</v>
      </c>
      <c r="B5" s="3"/>
      <c r="C5" s="3" t="s">
        <v>16</v>
      </c>
      <c r="D5" s="3" t="s">
        <v>47</v>
      </c>
      <c r="E5" s="3"/>
      <c r="F5" s="3"/>
      <c r="G5" s="3"/>
      <c r="H5" s="3" t="s">
        <v>18</v>
      </c>
      <c r="I5" s="3"/>
      <c r="J5" s="9">
        <v>200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s="7" customFormat="1" ht="150" x14ac:dyDescent="0.25">
      <c r="A6" s="3">
        <v>18</v>
      </c>
      <c r="B6" s="3"/>
      <c r="C6" s="3" t="s">
        <v>16</v>
      </c>
      <c r="D6" s="3" t="s">
        <v>48</v>
      </c>
      <c r="E6" s="3"/>
      <c r="F6" s="3"/>
      <c r="G6" s="3"/>
      <c r="H6" s="3" t="s">
        <v>18</v>
      </c>
      <c r="I6" s="3"/>
      <c r="J6" s="9">
        <v>200</v>
      </c>
      <c r="K6" s="9"/>
      <c r="L6" s="9">
        <f>K6*((100+N6)/100)</f>
        <v>0</v>
      </c>
      <c r="M6" s="9">
        <f>J6*K6</f>
        <v>0</v>
      </c>
      <c r="N6" s="9"/>
      <c r="O6" s="12">
        <f>J6*L6</f>
        <v>0</v>
      </c>
      <c r="P6" s="13"/>
    </row>
    <row r="7" spans="1:16" s="7" customFormat="1" ht="150" x14ac:dyDescent="0.25">
      <c r="A7" s="3">
        <v>19</v>
      </c>
      <c r="B7" s="3"/>
      <c r="C7" s="3" t="s">
        <v>16</v>
      </c>
      <c r="D7" s="3" t="s">
        <v>49</v>
      </c>
      <c r="E7" s="3"/>
      <c r="F7" s="3"/>
      <c r="G7" s="3"/>
      <c r="H7" s="3" t="s">
        <v>18</v>
      </c>
      <c r="I7" s="3"/>
      <c r="J7" s="9">
        <v>100</v>
      </c>
      <c r="K7" s="9"/>
      <c r="L7" s="9">
        <f>K7*((100+N7)/100)</f>
        <v>0</v>
      </c>
      <c r="M7" s="9">
        <f>J7*K7</f>
        <v>0</v>
      </c>
      <c r="N7" s="9"/>
      <c r="O7" s="12">
        <f>J7*L7</f>
        <v>0</v>
      </c>
      <c r="P7" s="13"/>
    </row>
    <row r="8" spans="1:16" x14ac:dyDescent="0.25">
      <c r="I8" t="s">
        <v>19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20</v>
      </c>
      <c r="B4" s="3"/>
      <c r="C4" s="3" t="s">
        <v>21</v>
      </c>
      <c r="D4" s="3" t="s">
        <v>51</v>
      </c>
      <c r="E4" s="3"/>
      <c r="F4" s="3"/>
      <c r="G4" s="3"/>
      <c r="H4" s="3" t="s">
        <v>23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52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21</v>
      </c>
      <c r="B4" s="3"/>
      <c r="C4" s="3" t="s">
        <v>21</v>
      </c>
      <c r="D4" s="3" t="s">
        <v>53</v>
      </c>
      <c r="E4" s="3"/>
      <c r="F4" s="3"/>
      <c r="G4" s="3"/>
      <c r="H4" s="3" t="s">
        <v>18</v>
      </c>
      <c r="I4" s="3"/>
      <c r="J4" s="9">
        <v>15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workbookViewId="0">
      <selection activeCell="F18" sqref="F18:F1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22</v>
      </c>
      <c r="B4" s="3"/>
      <c r="C4" s="3" t="s">
        <v>25</v>
      </c>
      <c r="D4" s="3" t="s">
        <v>68</v>
      </c>
      <c r="E4" s="3"/>
      <c r="F4" s="3"/>
      <c r="G4" s="3"/>
      <c r="H4" s="3" t="s">
        <v>23</v>
      </c>
      <c r="I4" s="3"/>
      <c r="J4" s="9">
        <v>200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60" x14ac:dyDescent="0.25">
      <c r="A5" s="3">
        <v>23</v>
      </c>
      <c r="B5" s="3"/>
      <c r="C5" s="3" t="s">
        <v>25</v>
      </c>
      <c r="D5" s="3" t="s">
        <v>69</v>
      </c>
      <c r="E5" s="3"/>
      <c r="F5" s="3"/>
      <c r="G5" s="3"/>
      <c r="H5" s="3" t="s">
        <v>23</v>
      </c>
      <c r="I5" s="3"/>
      <c r="J5" s="9">
        <v>20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90" x14ac:dyDescent="0.25">
      <c r="A4" s="3">
        <v>24</v>
      </c>
      <c r="B4" s="3"/>
      <c r="C4" s="3" t="s">
        <v>25</v>
      </c>
      <c r="D4" s="3" t="s">
        <v>75</v>
      </c>
      <c r="E4" s="3"/>
      <c r="F4" s="3"/>
      <c r="G4" s="3"/>
      <c r="H4" s="3" t="s">
        <v>18</v>
      </c>
      <c r="I4" s="3"/>
      <c r="J4" s="9">
        <v>2500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6"/>
  <sheetViews>
    <sheetView tabSelected="1"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90" x14ac:dyDescent="0.25">
      <c r="A4" s="3">
        <v>25</v>
      </c>
      <c r="B4" s="3"/>
      <c r="C4" s="3" t="s">
        <v>25</v>
      </c>
      <c r="D4" s="3" t="s">
        <v>76</v>
      </c>
      <c r="E4" s="3"/>
      <c r="F4" s="3"/>
      <c r="G4" s="3"/>
      <c r="H4" s="3" t="s">
        <v>23</v>
      </c>
      <c r="I4" s="3" t="s">
        <v>57</v>
      </c>
      <c r="J4" s="9">
        <v>200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90" x14ac:dyDescent="0.25">
      <c r="A5" s="3">
        <v>26</v>
      </c>
      <c r="B5" s="3"/>
      <c r="C5" s="3" t="s">
        <v>25</v>
      </c>
      <c r="D5" s="3" t="s">
        <v>77</v>
      </c>
      <c r="E5" s="3"/>
      <c r="F5" s="3"/>
      <c r="G5" s="3"/>
      <c r="H5" s="3" t="s">
        <v>23</v>
      </c>
      <c r="I5" s="3" t="s">
        <v>58</v>
      </c>
      <c r="J5" s="9">
        <v>280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5"/>
  <sheetViews>
    <sheetView workbookViewId="0">
      <selection activeCell="F9" sqref="F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59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105" x14ac:dyDescent="0.25">
      <c r="A4" s="3">
        <v>27</v>
      </c>
      <c r="B4" s="3"/>
      <c r="C4" s="3" t="s">
        <v>25</v>
      </c>
      <c r="D4" s="3" t="s">
        <v>70</v>
      </c>
      <c r="E4" s="3"/>
      <c r="F4" s="3"/>
      <c r="G4" s="3"/>
      <c r="H4" s="3" t="s">
        <v>23</v>
      </c>
      <c r="I4" s="3"/>
      <c r="J4" s="9">
        <v>300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60" x14ac:dyDescent="0.25">
      <c r="A4" s="3">
        <v>2</v>
      </c>
      <c r="B4" s="3"/>
      <c r="C4" s="3" t="s">
        <v>21</v>
      </c>
      <c r="D4" s="3" t="s">
        <v>22</v>
      </c>
      <c r="E4" s="3"/>
      <c r="F4" s="3"/>
      <c r="G4" s="3"/>
      <c r="H4" s="3" t="s">
        <v>23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60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28</v>
      </c>
      <c r="B4" s="3"/>
      <c r="C4" s="3" t="s">
        <v>21</v>
      </c>
      <c r="D4" s="3" t="s">
        <v>61</v>
      </c>
      <c r="E4" s="3"/>
      <c r="F4" s="3"/>
      <c r="G4" s="3"/>
      <c r="H4" s="3" t="s">
        <v>23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60" x14ac:dyDescent="0.25">
      <c r="A5" s="3">
        <v>29</v>
      </c>
      <c r="B5" s="3"/>
      <c r="C5" s="3" t="s">
        <v>21</v>
      </c>
      <c r="D5" s="3" t="s">
        <v>62</v>
      </c>
      <c r="E5" s="3"/>
      <c r="F5" s="3"/>
      <c r="G5" s="3"/>
      <c r="H5" s="3" t="s">
        <v>23</v>
      </c>
      <c r="I5" s="3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30</v>
      </c>
      <c r="B4" s="3"/>
      <c r="C4" s="3" t="s">
        <v>21</v>
      </c>
      <c r="D4" s="3" t="s">
        <v>64</v>
      </c>
      <c r="E4" s="3"/>
      <c r="F4" s="3"/>
      <c r="G4" s="3"/>
      <c r="H4" s="3" t="s">
        <v>23</v>
      </c>
      <c r="I4" s="3"/>
      <c r="J4" s="9">
        <v>400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5"/>
  <sheetViews>
    <sheetView workbookViewId="0">
      <selection activeCell="H18" sqref="H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65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31</v>
      </c>
      <c r="B4" s="3"/>
      <c r="C4" s="3" t="s">
        <v>25</v>
      </c>
      <c r="D4" s="3" t="s">
        <v>66</v>
      </c>
      <c r="E4" s="3"/>
      <c r="F4" s="3"/>
      <c r="G4" s="3"/>
      <c r="H4" s="3" t="s">
        <v>18</v>
      </c>
      <c r="I4" s="3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60" x14ac:dyDescent="0.25">
      <c r="A4" s="3">
        <v>3</v>
      </c>
      <c r="B4" s="3"/>
      <c r="C4" s="3" t="s">
        <v>25</v>
      </c>
      <c r="D4" s="3" t="s">
        <v>26</v>
      </c>
      <c r="E4" s="3"/>
      <c r="F4" s="3"/>
      <c r="G4" s="3"/>
      <c r="H4" s="3" t="s">
        <v>23</v>
      </c>
      <c r="I4" s="3"/>
      <c r="J4" s="9">
        <v>120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60" x14ac:dyDescent="0.25">
      <c r="A5" s="3">
        <v>4</v>
      </c>
      <c r="B5" s="3"/>
      <c r="C5" s="3" t="s">
        <v>25</v>
      </c>
      <c r="D5" s="3" t="s">
        <v>27</v>
      </c>
      <c r="E5" s="3"/>
      <c r="F5" s="3"/>
      <c r="G5" s="3"/>
      <c r="H5" s="3" t="s">
        <v>23</v>
      </c>
      <c r="I5" s="3"/>
      <c r="J5" s="9">
        <v>30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workbookViewId="0">
      <selection activeCell="P3" sqref="P3:P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5</v>
      </c>
      <c r="B4" s="3"/>
      <c r="C4" s="3" t="s">
        <v>25</v>
      </c>
      <c r="D4" s="3" t="s">
        <v>29</v>
      </c>
      <c r="E4" s="3"/>
      <c r="F4" s="3"/>
      <c r="G4" s="3"/>
      <c r="H4" s="3" t="s">
        <v>23</v>
      </c>
      <c r="I4" s="3"/>
      <c r="J4" s="9">
        <v>2000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75" x14ac:dyDescent="0.25">
      <c r="A5" s="3">
        <v>6</v>
      </c>
      <c r="B5" s="3"/>
      <c r="C5" s="3" t="s">
        <v>25</v>
      </c>
      <c r="D5" s="3" t="s">
        <v>30</v>
      </c>
      <c r="E5" s="3"/>
      <c r="F5" s="3"/>
      <c r="G5" s="3"/>
      <c r="H5" s="3" t="s">
        <v>23</v>
      </c>
      <c r="I5" s="3"/>
      <c r="J5" s="9">
        <v>2000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7</v>
      </c>
      <c r="B4" s="3"/>
      <c r="C4" s="3" t="s">
        <v>25</v>
      </c>
      <c r="D4" s="3" t="s">
        <v>32</v>
      </c>
      <c r="E4" s="3"/>
      <c r="F4" s="3"/>
      <c r="G4" s="3"/>
      <c r="H4" s="3" t="s">
        <v>23</v>
      </c>
      <c r="I4" s="3"/>
      <c r="J4" s="9">
        <v>30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6"/>
  <sheetViews>
    <sheetView workbookViewId="0">
      <selection activeCell="D5" sqref="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60" x14ac:dyDescent="0.25">
      <c r="A4" s="3">
        <v>8</v>
      </c>
      <c r="B4" s="3"/>
      <c r="C4" s="3" t="s">
        <v>25</v>
      </c>
      <c r="D4" s="3" t="s">
        <v>71</v>
      </c>
      <c r="E4" s="3"/>
      <c r="F4" s="3"/>
      <c r="G4" s="3"/>
      <c r="H4" s="3" t="s">
        <v>23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ht="60" x14ac:dyDescent="0.25">
      <c r="A5" s="3">
        <v>9</v>
      </c>
      <c r="B5" s="3"/>
      <c r="C5" s="3" t="s">
        <v>25</v>
      </c>
      <c r="D5" s="3" t="s">
        <v>72</v>
      </c>
      <c r="E5" s="3"/>
      <c r="F5" s="3"/>
      <c r="G5" s="3"/>
      <c r="H5" s="3" t="s">
        <v>23</v>
      </c>
      <c r="I5" s="3"/>
      <c r="J5" s="9">
        <v>100</v>
      </c>
      <c r="K5" s="9"/>
      <c r="L5" s="9">
        <f>K5*((100+N5)/100)</f>
        <v>0</v>
      </c>
      <c r="M5" s="9">
        <f>J5*K5</f>
        <v>0</v>
      </c>
      <c r="N5" s="9"/>
      <c r="O5" s="12">
        <f>J5*L5</f>
        <v>0</v>
      </c>
      <c r="P5" s="13"/>
    </row>
    <row r="6" spans="1:16" x14ac:dyDescent="0.25">
      <c r="I6" t="s">
        <v>19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"/>
  <sheetViews>
    <sheetView workbookViewId="0">
      <selection activeCell="E24" sqref="E24:E2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60" x14ac:dyDescent="0.25">
      <c r="A4" s="3">
        <v>10</v>
      </c>
      <c r="B4" s="3"/>
      <c r="C4" s="3" t="s">
        <v>25</v>
      </c>
      <c r="D4" s="3" t="s">
        <v>73</v>
      </c>
      <c r="E4" s="3"/>
      <c r="F4" s="3"/>
      <c r="G4" s="3"/>
      <c r="H4" s="3" t="s">
        <v>18</v>
      </c>
      <c r="I4" s="3"/>
      <c r="J4" s="9">
        <v>50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"/>
  <sheetViews>
    <sheetView workbookViewId="0">
      <selection activeCell="G16" sqref="G16:G1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45" x14ac:dyDescent="0.25">
      <c r="A4" s="3">
        <v>11</v>
      </c>
      <c r="B4" s="3"/>
      <c r="C4" s="3" t="s">
        <v>25</v>
      </c>
      <c r="D4" s="3" t="s">
        <v>74</v>
      </c>
      <c r="E4" s="3"/>
      <c r="F4" s="3"/>
      <c r="G4" s="3"/>
      <c r="H4" s="3" t="s">
        <v>18</v>
      </c>
      <c r="I4" s="3"/>
      <c r="J4" s="9">
        <v>40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"/>
  <sheetViews>
    <sheetView workbookViewId="0">
      <selection activeCell="P3" sqref="P3:P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7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6" t="s">
        <v>67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11">
        <v>15</v>
      </c>
      <c r="P3" s="13"/>
    </row>
    <row r="4" spans="1:16" s="7" customFormat="1" ht="75" x14ac:dyDescent="0.25">
      <c r="A4" s="3">
        <v>12</v>
      </c>
      <c r="B4" s="3"/>
      <c r="C4" s="3" t="s">
        <v>25</v>
      </c>
      <c r="D4" s="3" t="s">
        <v>37</v>
      </c>
      <c r="E4" s="3"/>
      <c r="F4" s="3"/>
      <c r="G4" s="3"/>
      <c r="H4" s="3" t="s">
        <v>18</v>
      </c>
      <c r="I4" s="3"/>
      <c r="J4" s="9">
        <v>80</v>
      </c>
      <c r="K4" s="9"/>
      <c r="L4" s="9">
        <f>K4*((100+N4)/100)</f>
        <v>0</v>
      </c>
      <c r="M4" s="9">
        <f>J4*K4</f>
        <v>0</v>
      </c>
      <c r="N4" s="9"/>
      <c r="O4" s="12">
        <f>J4*L4</f>
        <v>0</v>
      </c>
      <c r="P4" s="13"/>
    </row>
    <row r="5" spans="1:16" s="7" customFormat="1" x14ac:dyDescent="0.25">
      <c r="I5" s="7" t="s">
        <v>19</v>
      </c>
      <c r="J5" s="9"/>
      <c r="K5" s="9"/>
      <c r="L5" s="9"/>
      <c r="M5" s="9">
        <f>SUM(M4:M4)</f>
        <v>0</v>
      </c>
      <c r="N5" s="9"/>
      <c r="O5" s="9">
        <f>SUM(O4:O4)</f>
        <v>0</v>
      </c>
      <c r="P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P1 Żywienie pozajelitowe dziec</vt:lpstr>
      <vt:lpstr>P10 Umeklidynium  + wilanterol</vt:lpstr>
      <vt:lpstr>P11 Anagrelid</vt:lpstr>
      <vt:lpstr>P12 Ondansetron</vt:lpstr>
      <vt:lpstr>P13 Worikonazol</vt:lpstr>
      <vt:lpstr>P14 Imatynib</vt:lpstr>
      <vt:lpstr>P15 Epirubicyna</vt:lpstr>
      <vt:lpstr>P16 Winblastyna</vt:lpstr>
      <vt:lpstr>P17 Bleomycin</vt:lpstr>
      <vt:lpstr>P18 Dopęcherzowa szczepionka B</vt:lpstr>
      <vt:lpstr>P19 Woda do wstrzykiwań</vt:lpstr>
      <vt:lpstr>P2 Lipegfilgastrim</vt:lpstr>
      <vt:lpstr>P20 Żywienie pozajelitowe</vt:lpstr>
      <vt:lpstr>P21 Lopinawir _ rytonawir</vt:lpstr>
      <vt:lpstr>P22 Lamiwudyna _ zydowudyna</vt:lpstr>
      <vt:lpstr>P3 Capecitabine</vt:lpstr>
      <vt:lpstr>P4 Azacytydyna</vt:lpstr>
      <vt:lpstr>P5 Rytuksymab</vt:lpstr>
      <vt:lpstr>P6 Pembrolizumab</vt:lpstr>
      <vt:lpstr>P7 Amantadyna</vt:lpstr>
      <vt:lpstr>P8 Ornityna</vt:lpstr>
      <vt:lpstr>P9 Trastuzumab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2020-12-07T08:55:35Z</dcterms:created>
  <dcterms:modified xsi:type="dcterms:W3CDTF">2020-12-07T12:33:49Z</dcterms:modified>
  <cp:category/>
</cp:coreProperties>
</file>