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mit\Desktop\PRZEGLADY -przetarg 2020-2022\Poprawki z 7 styczen\"/>
    </mc:Choice>
  </mc:AlternateContent>
  <xr:revisionPtr revIDLastSave="0" documentId="13_ncr:1_{1E095006-CF50-443C-B9BE-F22D75279E8D}" xr6:coauthVersionLast="45" xr6:coauthVersionMax="45" xr10:uidLastSave="{00000000-0000-0000-0000-000000000000}"/>
  <bookViews>
    <workbookView xWindow="-108" yWindow="-108" windowWidth="23256" windowHeight="12600" activeTab="3" xr2:uid="{00000000-000D-0000-FFFF-FFFF00000000}"/>
  </bookViews>
  <sheets>
    <sheet name="(P1) Aparatura RTG" sheetId="1" r:id="rId1"/>
    <sheet name="(P10) Respiratory" sheetId="2" r:id="rId2"/>
    <sheet name="(P11) Respiratory" sheetId="3" r:id="rId3"/>
    <sheet name="(P12) Respiratory" sheetId="4" r:id="rId4"/>
    <sheet name="(P13) Respiratory" sheetId="5" r:id="rId5"/>
    <sheet name="(P14) Respiratory" sheetId="6" r:id="rId6"/>
    <sheet name="(P15) Respiratory" sheetId="7" r:id="rId7"/>
    <sheet name="(P16) Respiratory" sheetId="8" r:id="rId8"/>
    <sheet name="(P17) Respiratory" sheetId="9" r:id="rId9"/>
    <sheet name="(P18) Aparaty do hemodializ" sheetId="10" r:id="rId10"/>
    <sheet name="(P19) Defibrylatory" sheetId="11" r:id="rId11"/>
    <sheet name="(P2) Aparatura RTG" sheetId="12" r:id="rId12"/>
    <sheet name="(P20) Defibrylatory" sheetId="13" r:id="rId13"/>
    <sheet name="(P21) Defibrylatory" sheetId="14" r:id="rId14"/>
    <sheet name="(P22) Defibrylatory" sheetId="15" r:id="rId15"/>
    <sheet name="(P23) Defibrylatory" sheetId="16" r:id="rId16"/>
    <sheet name="(P24) Defibrylatory" sheetId="17" r:id="rId17"/>
    <sheet name="(P25) Aparatura audiologiczna" sheetId="18" r:id="rId18"/>
    <sheet name="(P26) Aparatura audiologiczna" sheetId="19" r:id="rId19"/>
    <sheet name="(P27) Automatyczne wstrzykiwac" sheetId="20" r:id="rId20"/>
    <sheet name="(P28) Sprzęt laboratoryjny" sheetId="21" r:id="rId21"/>
    <sheet name="(P29) Sprzęt laboratoryjny" sheetId="22" r:id="rId22"/>
    <sheet name="(P3) Tomograf komputerowy" sheetId="23" r:id="rId23"/>
    <sheet name="(P30) Sprzęt laboratoryjny" sheetId="24" r:id="rId24"/>
    <sheet name="(P31) Sprzęt laboratoryjny" sheetId="25" r:id="rId25"/>
    <sheet name="(P32) Analizator parametrów kr" sheetId="26" r:id="rId26"/>
    <sheet name="(P33) Spirometry" sheetId="27" r:id="rId27"/>
    <sheet name="(P34) Aparaty USG" sheetId="28" r:id="rId28"/>
    <sheet name="(P35) Aparaty USG" sheetId="29" r:id="rId29"/>
    <sheet name="(P36) Aparaty USG" sheetId="30" r:id="rId30"/>
    <sheet name="(P37) Aparaty USG" sheetId="31" r:id="rId31"/>
    <sheet name="(P38) Aparaty USG" sheetId="32" r:id="rId32"/>
    <sheet name="(P39) Aparaty USG" sheetId="33" r:id="rId33"/>
    <sheet name="(P4) Rezonans magnetyczny" sheetId="34" r:id="rId34"/>
    <sheet name="(P40) Tomograf okulistyczny" sheetId="35" r:id="rId35"/>
    <sheet name="(P41) Aparat do badań EMG" sheetId="36" r:id="rId36"/>
    <sheet name="(P42) Diatermie" sheetId="37" r:id="rId37"/>
    <sheet name="(P43) Diatermie Pakiet" sheetId="38" r:id="rId38"/>
    <sheet name="(P44) Myjnie endoskopowe" sheetId="39" r:id="rId39"/>
    <sheet name="(P45) Myjnie endoskopowe" sheetId="40" r:id="rId40"/>
    <sheet name="(P46) Urządzenia Centralnej St" sheetId="41" r:id="rId41"/>
    <sheet name="(P47) Urządzenia Centralnej St" sheetId="42" r:id="rId42"/>
    <sheet name="(P48) Urządzenie do masażu kla" sheetId="43" r:id="rId43"/>
    <sheet name="(P49) Komora kriogeniczna" sheetId="44" r:id="rId44"/>
    <sheet name="(P5) System chłodzenia sprężar" sheetId="45" r:id="rId45"/>
    <sheet name="(P50) Urządzenie do krioterapi" sheetId="46" r:id="rId46"/>
    <sheet name="(P6) Aparaty do znieczulania" sheetId="47" r:id="rId47"/>
    <sheet name="(P7) Aparaty do znieczulania" sheetId="48" r:id="rId48"/>
    <sheet name="(P8) Aparaty do znieczulania" sheetId="49" r:id="rId49"/>
    <sheet name="(P9P Aparaty do znieczulania" sheetId="50" r:id="rId50"/>
    <sheet name="P 51-Pakiet z wydzielonymi poz" sheetId="51" r:id="rId51"/>
    <sheet name="Kryteria oceny" sheetId="52" r:id="rId5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1" i="51" l="1"/>
  <c r="M11" i="51"/>
  <c r="L11" i="51"/>
  <c r="M10" i="51"/>
  <c r="L10" i="51"/>
  <c r="O10" i="51" s="1"/>
  <c r="M9" i="51"/>
  <c r="L9" i="51"/>
  <c r="O9" i="51" s="1"/>
  <c r="O8" i="51"/>
  <c r="M8" i="51"/>
  <c r="L8" i="51"/>
  <c r="O7" i="51"/>
  <c r="M7" i="51"/>
  <c r="L7" i="51"/>
  <c r="M6" i="51"/>
  <c r="L6" i="51"/>
  <c r="O6" i="51" s="1"/>
  <c r="M5" i="51"/>
  <c r="L5" i="51"/>
  <c r="O5" i="51" s="1"/>
  <c r="O4" i="51"/>
  <c r="M4" i="51"/>
  <c r="L4" i="51"/>
  <c r="M8" i="50"/>
  <c r="L8" i="50"/>
  <c r="O8" i="50" s="1"/>
  <c r="O7" i="50"/>
  <c r="M7" i="50"/>
  <c r="L7" i="50"/>
  <c r="O6" i="50"/>
  <c r="M6" i="50"/>
  <c r="M9" i="50" s="1"/>
  <c r="L6" i="50"/>
  <c r="M5" i="50"/>
  <c r="L5" i="50"/>
  <c r="O5" i="50" s="1"/>
  <c r="M4" i="50"/>
  <c r="L4" i="50"/>
  <c r="O4" i="50" s="1"/>
  <c r="O9" i="50" s="1"/>
  <c r="M6" i="49"/>
  <c r="L6" i="49"/>
  <c r="O6" i="49" s="1"/>
  <c r="M5" i="49"/>
  <c r="L5" i="49"/>
  <c r="O5" i="49" s="1"/>
  <c r="O4" i="49"/>
  <c r="M4" i="49"/>
  <c r="M7" i="49" s="1"/>
  <c r="L4" i="49"/>
  <c r="M7" i="48"/>
  <c r="L7" i="48"/>
  <c r="O7" i="48" s="1"/>
  <c r="O6" i="48"/>
  <c r="M6" i="48"/>
  <c r="L6" i="48"/>
  <c r="O5" i="48"/>
  <c r="M5" i="48"/>
  <c r="L5" i="48"/>
  <c r="M4" i="48"/>
  <c r="L4" i="48"/>
  <c r="O4" i="48" s="1"/>
  <c r="O5" i="47"/>
  <c r="M5" i="47"/>
  <c r="L5" i="47"/>
  <c r="M4" i="47"/>
  <c r="M6" i="47" s="1"/>
  <c r="L4" i="47"/>
  <c r="O4" i="47" s="1"/>
  <c r="O6" i="47" s="1"/>
  <c r="O4" i="46"/>
  <c r="O5" i="46" s="1"/>
  <c r="M4" i="46"/>
  <c r="M5" i="46" s="1"/>
  <c r="L4" i="46"/>
  <c r="M5" i="45"/>
  <c r="O4" i="45"/>
  <c r="O5" i="45" s="1"/>
  <c r="M4" i="45"/>
  <c r="L4" i="45"/>
  <c r="M5" i="44"/>
  <c r="M4" i="44"/>
  <c r="L4" i="44"/>
  <c r="O4" i="44" s="1"/>
  <c r="O5" i="44" s="1"/>
  <c r="M4" i="43"/>
  <c r="M5" i="43" s="1"/>
  <c r="L4" i="43"/>
  <c r="O4" i="43" s="1"/>
  <c r="O5" i="43" s="1"/>
  <c r="O4" i="42"/>
  <c r="O5" i="42" s="1"/>
  <c r="M4" i="42"/>
  <c r="M5" i="42" s="1"/>
  <c r="L4" i="42"/>
  <c r="O11" i="41"/>
  <c r="M11" i="41"/>
  <c r="L11" i="41"/>
  <c r="O10" i="41"/>
  <c r="M10" i="41"/>
  <c r="L10" i="41"/>
  <c r="M9" i="41"/>
  <c r="L9" i="41"/>
  <c r="O9" i="41" s="1"/>
  <c r="M8" i="41"/>
  <c r="L8" i="41"/>
  <c r="O8" i="41" s="1"/>
  <c r="O7" i="41"/>
  <c r="M7" i="41"/>
  <c r="L7" i="41"/>
  <c r="O6" i="41"/>
  <c r="M6" i="41"/>
  <c r="L6" i="41"/>
  <c r="M5" i="41"/>
  <c r="M12" i="41" s="1"/>
  <c r="L5" i="41"/>
  <c r="O5" i="41" s="1"/>
  <c r="M4" i="41"/>
  <c r="L4" i="41"/>
  <c r="O4" i="41" s="1"/>
  <c r="M4" i="40"/>
  <c r="M5" i="40" s="1"/>
  <c r="L4" i="40"/>
  <c r="O4" i="40" s="1"/>
  <c r="O5" i="40" s="1"/>
  <c r="O4" i="39"/>
  <c r="O5" i="39" s="1"/>
  <c r="M4" i="39"/>
  <c r="M5" i="39" s="1"/>
  <c r="L4" i="39"/>
  <c r="M5" i="38"/>
  <c r="O4" i="38"/>
  <c r="O5" i="38" s="1"/>
  <c r="M4" i="38"/>
  <c r="L4" i="38"/>
  <c r="M6" i="37"/>
  <c r="L6" i="37"/>
  <c r="O6" i="37" s="1"/>
  <c r="O5" i="37"/>
  <c r="M5" i="37"/>
  <c r="L5" i="37"/>
  <c r="O4" i="37"/>
  <c r="O7" i="37" s="1"/>
  <c r="M4" i="37"/>
  <c r="M7" i="37" s="1"/>
  <c r="L4" i="37"/>
  <c r="M5" i="36"/>
  <c r="O4" i="36"/>
  <c r="O5" i="36" s="1"/>
  <c r="M4" i="36"/>
  <c r="L4" i="36"/>
  <c r="M5" i="35"/>
  <c r="M4" i="35"/>
  <c r="L4" i="35"/>
  <c r="O4" i="35" s="1"/>
  <c r="O5" i="35" s="1"/>
  <c r="M4" i="34"/>
  <c r="M5" i="34" s="1"/>
  <c r="L4" i="34"/>
  <c r="O4" i="34" s="1"/>
  <c r="O5" i="34" s="1"/>
  <c r="O5" i="33"/>
  <c r="M5" i="33"/>
  <c r="L5" i="33"/>
  <c r="M4" i="33"/>
  <c r="M6" i="33" s="1"/>
  <c r="L4" i="33"/>
  <c r="O4" i="33" s="1"/>
  <c r="O6" i="33" s="1"/>
  <c r="O4" i="32"/>
  <c r="O5" i="32" s="1"/>
  <c r="M4" i="32"/>
  <c r="M5" i="32" s="1"/>
  <c r="L4" i="32"/>
  <c r="M5" i="31"/>
  <c r="O4" i="31"/>
  <c r="O5" i="31" s="1"/>
  <c r="M4" i="31"/>
  <c r="L4" i="31"/>
  <c r="M7" i="30"/>
  <c r="L7" i="30"/>
  <c r="O7" i="30" s="1"/>
  <c r="O6" i="30"/>
  <c r="M6" i="30"/>
  <c r="L6" i="30"/>
  <c r="O5" i="30"/>
  <c r="M5" i="30"/>
  <c r="M8" i="30" s="1"/>
  <c r="L5" i="30"/>
  <c r="M4" i="30"/>
  <c r="L4" i="30"/>
  <c r="O4" i="30" s="1"/>
  <c r="O8" i="30" s="1"/>
  <c r="O4" i="29"/>
  <c r="O5" i="29" s="1"/>
  <c r="M4" i="29"/>
  <c r="M5" i="29" s="1"/>
  <c r="L4" i="29"/>
  <c r="M5" i="28"/>
  <c r="O4" i="28"/>
  <c r="O5" i="28" s="1"/>
  <c r="M4" i="28"/>
  <c r="L4" i="28"/>
  <c r="M5" i="27"/>
  <c r="M4" i="27"/>
  <c r="L4" i="27"/>
  <c r="O4" i="27" s="1"/>
  <c r="O5" i="27" s="1"/>
  <c r="M4" i="26"/>
  <c r="M5" i="26" s="1"/>
  <c r="L4" i="26"/>
  <c r="O4" i="26" s="1"/>
  <c r="O5" i="26" s="1"/>
  <c r="O5" i="25"/>
  <c r="M5" i="25"/>
  <c r="L5" i="25"/>
  <c r="M4" i="25"/>
  <c r="M6" i="25" s="1"/>
  <c r="L4" i="25"/>
  <c r="O4" i="25" s="1"/>
  <c r="O6" i="25" s="1"/>
  <c r="O5" i="24"/>
  <c r="M5" i="24"/>
  <c r="L5" i="24"/>
  <c r="M4" i="24"/>
  <c r="M6" i="24" s="1"/>
  <c r="L4" i="24"/>
  <c r="O4" i="24" s="1"/>
  <c r="O6" i="24" s="1"/>
  <c r="O4" i="23"/>
  <c r="O5" i="23" s="1"/>
  <c r="M4" i="23"/>
  <c r="M5" i="23" s="1"/>
  <c r="L4" i="23"/>
  <c r="M5" i="22"/>
  <c r="O4" i="22"/>
  <c r="O5" i="22" s="1"/>
  <c r="M4" i="22"/>
  <c r="L4" i="22"/>
  <c r="M5" i="21"/>
  <c r="M4" i="21"/>
  <c r="L4" i="21"/>
  <c r="O4" i="21" s="1"/>
  <c r="O5" i="21" s="1"/>
  <c r="M4" i="20"/>
  <c r="M5" i="20" s="1"/>
  <c r="L4" i="20"/>
  <c r="O4" i="20" s="1"/>
  <c r="O5" i="20" s="1"/>
  <c r="O7" i="19"/>
  <c r="M7" i="19"/>
  <c r="L7" i="19"/>
  <c r="M6" i="19"/>
  <c r="L6" i="19"/>
  <c r="O6" i="19" s="1"/>
  <c r="M5" i="19"/>
  <c r="L5" i="19"/>
  <c r="O5" i="19" s="1"/>
  <c r="O4" i="19"/>
  <c r="M4" i="19"/>
  <c r="M8" i="19" s="1"/>
  <c r="L4" i="19"/>
  <c r="M7" i="18"/>
  <c r="L7" i="18"/>
  <c r="O7" i="18" s="1"/>
  <c r="O6" i="18"/>
  <c r="M6" i="18"/>
  <c r="L6" i="18"/>
  <c r="O5" i="18"/>
  <c r="M5" i="18"/>
  <c r="M8" i="18" s="1"/>
  <c r="L5" i="18"/>
  <c r="M4" i="18"/>
  <c r="L4" i="18"/>
  <c r="O4" i="18" s="1"/>
  <c r="O8" i="18" s="1"/>
  <c r="O5" i="17"/>
  <c r="M5" i="17"/>
  <c r="L5" i="17"/>
  <c r="M4" i="17"/>
  <c r="M6" i="17" s="1"/>
  <c r="L4" i="17"/>
  <c r="O4" i="17" s="1"/>
  <c r="O6" i="17" s="1"/>
  <c r="O7" i="16"/>
  <c r="M7" i="16"/>
  <c r="L7" i="16"/>
  <c r="M6" i="16"/>
  <c r="L6" i="16"/>
  <c r="O6" i="16" s="1"/>
  <c r="M5" i="16"/>
  <c r="L5" i="16"/>
  <c r="O5" i="16" s="1"/>
  <c r="O4" i="16"/>
  <c r="O8" i="16" s="1"/>
  <c r="M4" i="16"/>
  <c r="M8" i="16" s="1"/>
  <c r="L4" i="16"/>
  <c r="M10" i="15"/>
  <c r="L10" i="15"/>
  <c r="O10" i="15" s="1"/>
  <c r="O9" i="15"/>
  <c r="M9" i="15"/>
  <c r="L9" i="15"/>
  <c r="O8" i="15"/>
  <c r="M8" i="15"/>
  <c r="L8" i="15"/>
  <c r="M7" i="15"/>
  <c r="L7" i="15"/>
  <c r="O7" i="15" s="1"/>
  <c r="M6" i="15"/>
  <c r="L6" i="15"/>
  <c r="O6" i="15" s="1"/>
  <c r="O5" i="15"/>
  <c r="M5" i="15"/>
  <c r="L5" i="15"/>
  <c r="O4" i="15"/>
  <c r="M4" i="15"/>
  <c r="L4" i="15"/>
  <c r="O6" i="14"/>
  <c r="M6" i="14"/>
  <c r="L6" i="14"/>
  <c r="O5" i="14"/>
  <c r="M5" i="14"/>
  <c r="L5" i="14"/>
  <c r="M4" i="14"/>
  <c r="M7" i="14" s="1"/>
  <c r="L4" i="14"/>
  <c r="O4" i="14" s="1"/>
  <c r="O7" i="14" s="1"/>
  <c r="O9" i="13"/>
  <c r="M9" i="13"/>
  <c r="L9" i="13"/>
  <c r="M8" i="13"/>
  <c r="L8" i="13"/>
  <c r="O8" i="13" s="1"/>
  <c r="M7" i="13"/>
  <c r="L7" i="13"/>
  <c r="O7" i="13" s="1"/>
  <c r="O6" i="13"/>
  <c r="M6" i="13"/>
  <c r="L6" i="13"/>
  <c r="O5" i="13"/>
  <c r="M5" i="13"/>
  <c r="L5" i="13"/>
  <c r="M4" i="13"/>
  <c r="L4" i="13"/>
  <c r="O4" i="13" s="1"/>
  <c r="O5" i="12"/>
  <c r="M5" i="12"/>
  <c r="L5" i="12"/>
  <c r="M4" i="12"/>
  <c r="M6" i="12" s="1"/>
  <c r="L4" i="12"/>
  <c r="O4" i="12" s="1"/>
  <c r="O6" i="12" s="1"/>
  <c r="O12" i="11"/>
  <c r="M12" i="11"/>
  <c r="L12" i="11"/>
  <c r="M11" i="11"/>
  <c r="L11" i="11"/>
  <c r="O11" i="11" s="1"/>
  <c r="M10" i="11"/>
  <c r="L10" i="11"/>
  <c r="O10" i="11" s="1"/>
  <c r="O9" i="11"/>
  <c r="M9" i="11"/>
  <c r="L9" i="11"/>
  <c r="O8" i="11"/>
  <c r="M8" i="11"/>
  <c r="L8" i="11"/>
  <c r="M7" i="11"/>
  <c r="L7" i="11"/>
  <c r="O7" i="11" s="1"/>
  <c r="M6" i="11"/>
  <c r="L6" i="11"/>
  <c r="O6" i="11" s="1"/>
  <c r="O5" i="11"/>
  <c r="M5" i="11"/>
  <c r="L5" i="11"/>
  <c r="O4" i="11"/>
  <c r="M4" i="11"/>
  <c r="L4" i="11"/>
  <c r="M5" i="10"/>
  <c r="O4" i="10"/>
  <c r="O5" i="10" s="1"/>
  <c r="M4" i="10"/>
  <c r="L4" i="10"/>
  <c r="M9" i="9"/>
  <c r="L9" i="9"/>
  <c r="O9" i="9" s="1"/>
  <c r="O8" i="9"/>
  <c r="M8" i="9"/>
  <c r="L8" i="9"/>
  <c r="O7" i="9"/>
  <c r="M7" i="9"/>
  <c r="M10" i="9" s="1"/>
  <c r="L7" i="9"/>
  <c r="M6" i="9"/>
  <c r="L6" i="9"/>
  <c r="O6" i="9" s="1"/>
  <c r="M5" i="9"/>
  <c r="L5" i="9"/>
  <c r="O5" i="9" s="1"/>
  <c r="O4" i="9"/>
  <c r="O10" i="9" s="1"/>
  <c r="M4" i="9"/>
  <c r="L4" i="9"/>
  <c r="M5" i="8"/>
  <c r="M4" i="8"/>
  <c r="L4" i="8"/>
  <c r="O4" i="8" s="1"/>
  <c r="O5" i="8" s="1"/>
  <c r="M6" i="7"/>
  <c r="L6" i="7"/>
  <c r="O6" i="7" s="1"/>
  <c r="M5" i="7"/>
  <c r="L5" i="7"/>
  <c r="O5" i="7" s="1"/>
  <c r="O4" i="7"/>
  <c r="M4" i="7"/>
  <c r="M7" i="7" s="1"/>
  <c r="L4" i="7"/>
  <c r="M8" i="6"/>
  <c r="L8" i="6"/>
  <c r="O8" i="6" s="1"/>
  <c r="O7" i="6"/>
  <c r="M7" i="6"/>
  <c r="L7" i="6"/>
  <c r="O6" i="6"/>
  <c r="M6" i="6"/>
  <c r="L6" i="6"/>
  <c r="M5" i="6"/>
  <c r="L5" i="6"/>
  <c r="O5" i="6" s="1"/>
  <c r="M4" i="6"/>
  <c r="L4" i="6"/>
  <c r="O4" i="6" s="1"/>
  <c r="M6" i="5"/>
  <c r="L6" i="5"/>
  <c r="O6" i="5" s="1"/>
  <c r="M5" i="5"/>
  <c r="L5" i="5"/>
  <c r="O5" i="5" s="1"/>
  <c r="O4" i="5"/>
  <c r="M4" i="5"/>
  <c r="M7" i="5" s="1"/>
  <c r="L4" i="5"/>
  <c r="M14" i="4"/>
  <c r="L14" i="4"/>
  <c r="O14" i="4" s="1"/>
  <c r="O13" i="4"/>
  <c r="M13" i="4"/>
  <c r="L13" i="4"/>
  <c r="O12" i="4"/>
  <c r="M12" i="4"/>
  <c r="L12" i="4"/>
  <c r="M11" i="4"/>
  <c r="L11" i="4"/>
  <c r="O11" i="4" s="1"/>
  <c r="M10" i="4"/>
  <c r="L10" i="4"/>
  <c r="O10" i="4" s="1"/>
  <c r="O9" i="4"/>
  <c r="M9" i="4"/>
  <c r="L9" i="4"/>
  <c r="O8" i="4"/>
  <c r="M8" i="4"/>
  <c r="L8" i="4"/>
  <c r="M7" i="4"/>
  <c r="L7" i="4"/>
  <c r="O7" i="4" s="1"/>
  <c r="M6" i="4"/>
  <c r="L6" i="4"/>
  <c r="O6" i="4" s="1"/>
  <c r="O5" i="4"/>
  <c r="M5" i="4"/>
  <c r="L5" i="4"/>
  <c r="O4" i="4"/>
  <c r="M4" i="4"/>
  <c r="L4" i="4"/>
  <c r="O6" i="3"/>
  <c r="M6" i="3"/>
  <c r="L6" i="3"/>
  <c r="O5" i="3"/>
  <c r="M5" i="3"/>
  <c r="L5" i="3"/>
  <c r="M4" i="3"/>
  <c r="M7" i="3" s="1"/>
  <c r="L4" i="3"/>
  <c r="O4" i="3" s="1"/>
  <c r="O7" i="3" s="1"/>
  <c r="O6" i="2"/>
  <c r="M6" i="2"/>
  <c r="L6" i="2"/>
  <c r="M5" i="2"/>
  <c r="L5" i="2"/>
  <c r="O5" i="2" s="1"/>
  <c r="M4" i="2"/>
  <c r="M7" i="2" s="1"/>
  <c r="L4" i="2"/>
  <c r="O4" i="2" s="1"/>
  <c r="M5" i="1"/>
  <c r="L5" i="1"/>
  <c r="O5" i="1" s="1"/>
  <c r="M4" i="1"/>
  <c r="M6" i="1" s="1"/>
  <c r="L4" i="1"/>
  <c r="O4" i="1" s="1"/>
  <c r="O9" i="6" l="1"/>
  <c r="M9" i="6"/>
  <c r="M15" i="4"/>
  <c r="M12" i="51"/>
  <c r="O8" i="48"/>
  <c r="M8" i="48"/>
  <c r="M11" i="15"/>
  <c r="O10" i="13"/>
  <c r="M10" i="13"/>
  <c r="M13" i="11"/>
  <c r="O8" i="19"/>
  <c r="O6" i="1"/>
  <c r="O7" i="2"/>
  <c r="O7" i="7"/>
  <c r="O11" i="15"/>
  <c r="O12" i="51"/>
  <c r="O15" i="4"/>
  <c r="O7" i="5"/>
  <c r="O13" i="11"/>
  <c r="O12" i="41"/>
  <c r="O7" i="49"/>
</calcChain>
</file>

<file path=xl/sharedStrings.xml><?xml version="1.0" encoding="utf-8"?>
<sst xmlns="http://schemas.openxmlformats.org/spreadsheetml/2006/main" count="1353" uniqueCount="219">
  <si>
    <t>(P1) Aparatura RTG</t>
  </si>
  <si>
    <t>LP.</t>
  </si>
  <si>
    <t>Indeks produktu</t>
  </si>
  <si>
    <t>Wielkość opakowania</t>
  </si>
  <si>
    <t>Ilość zamawiana</t>
  </si>
  <si>
    <t>VAT %</t>
  </si>
  <si>
    <t>USOB-0001</t>
  </si>
  <si>
    <t>BASIC 100-30 (jezdny), producent IMD Włochy , rok produkcji 2004, nr ser. 005/04/00277</t>
  </si>
  <si>
    <t>szt.</t>
  </si>
  <si>
    <t>BASIC 100-30 (jezdny), producent IMD Włochy , rok produkcji 2006, nr ser. 005/06/00528</t>
  </si>
  <si>
    <t>Razem</t>
  </si>
  <si>
    <t>(P10) Respiratory</t>
  </si>
  <si>
    <t>Respirator Bennett  typ740 producent PURITAN BENNETT  rok produkcji 2000 nr ser. 3501001849</t>
  </si>
  <si>
    <t>Respirator Bennett  NPB 840 producent PURITAN BENNETT  rok produkcji 2009 nr ser. 3510093522</t>
  </si>
  <si>
    <t>wymiana czujnika tlrnu w respiratorach Bennett</t>
  </si>
  <si>
    <t>(P11) Respiratory</t>
  </si>
  <si>
    <t>Zestaw Infant Flow SiPAP Comprehensive producent VIASIS , rok produkcji 2005 nr ser. AFN01415</t>
  </si>
  <si>
    <t>Zestaw Infant Flow SiPAP Comprehensive producent VIASIS , rok produkcji 2013 nr ser. BDN01129</t>
  </si>
  <si>
    <t>wymiana czujnika tlenu i akumulatora w Zestaw Infant Flow SiPAP Comprehensive</t>
  </si>
  <si>
    <t>(P12) Respiratory</t>
  </si>
  <si>
    <t>Respirator SLE 2000 producent SLE UK rok produkcji 1997 nr ser. 61011</t>
  </si>
  <si>
    <t>Respirator SLE 2000 producent SLE UK rok produkcji 1997 nr ser. 61107</t>
  </si>
  <si>
    <t>Respirator AmbuMatic producent AMBU International rok produkcji 2005 nr ser. 22651909</t>
  </si>
  <si>
    <t>Respirator Inspiration producent Event Medical  rok produkcji 2004 nr ser. 2004W020181</t>
  </si>
  <si>
    <t>Respirator Event Inspiration 5i producent Event Medical rok produkcji 2012 nr ser. 20125i20819</t>
  </si>
  <si>
    <t>Respirator Event Inspiration 5i producent Event Medical rok produkcji 2012 nr ser. 20125i20831</t>
  </si>
  <si>
    <t>Respirator Event Inspiration 5i producent Event Medical rok produkcji 2012 nr ser. 20125i20833</t>
  </si>
  <si>
    <t>Respirator SV300 producent MINDRAY rok produkcji 2016 nr ser. GB-68001954/2016</t>
  </si>
  <si>
    <t>Respirator SV300 producent MINDRAY rok produkcji 2016 nr ser. GB-68001952/2016</t>
  </si>
  <si>
    <t>Respirator SV300 producent MINDRAY rok produkcji 2016 nr ser. GB-68001953/2016</t>
  </si>
  <si>
    <t>(P13) Respiratory</t>
  </si>
  <si>
    <t>Respirator noworodkowy BABYLOG VN500 producent DRÄGER rok produkcji 2016 nr ser. ASJM-0150</t>
  </si>
  <si>
    <t>Respirator OXYLOG 3000 PLUS producent DRÄGER rok produkcji 2012 nr ser. ASDL-0027</t>
  </si>
  <si>
    <t>Wymiana akumulatora w respiratorach OXYLOG</t>
  </si>
  <si>
    <t>(P14) Respiratory</t>
  </si>
  <si>
    <t>Respirator Para Pac producent PNEUPAC rok produkcji 2004 nr ser. 0410171</t>
  </si>
  <si>
    <t>Respirator Para Pac producent PNEUPAC rok produkcji 2004 nr ser. 0410180</t>
  </si>
  <si>
    <t>Respirator Para Pac producent PNEUPAC rok produkcji 2006 nr ser. 0605413</t>
  </si>
  <si>
    <t>Respirator transportowy PNEUPAC ParaPac 310 producent PNEUPAC rok produkcji 2018 nr ser. 1801269</t>
  </si>
  <si>
    <t>Respirator transportowy PNEUPAC ParaPac 310 , producent PNEUPAC UK rok produkcji 2018, nr seryjny 1801269</t>
  </si>
  <si>
    <t>(P15) Respiratory</t>
  </si>
  <si>
    <t>Respirator OSIRIS 3 producent TAEMA rok produkcji 2008 nr ser. F 0852</t>
  </si>
  <si>
    <t>Respirator OSIRIS 3 producent TAEMA rok produkcji 2008 nr ser. F 0849</t>
  </si>
  <si>
    <t>wymiana akumulatorów w respiratorach OSIRIS 3</t>
  </si>
  <si>
    <t>(P16) Respiratory</t>
  </si>
  <si>
    <t>Respirator transportowy CAREVENT OT01CV7000 producent O-TWO Medical Technologies rok produkcji 2007 nr ser. CUM 7357-2007</t>
  </si>
  <si>
    <t>(P17) Respiratory</t>
  </si>
  <si>
    <t>Respirator MEDUMAT Standard 2 producent WEINMANN rok produkcji 2016 nr ser. 5637</t>
  </si>
  <si>
    <t>Respirator HAMILTON G-5 producent HAMILTON MEDICAL rok produkcji 2017 nr ser. 13833</t>
  </si>
  <si>
    <t>Respirator HAMILTON G-5 producent HAMILTON MEDICAL rok produkcji 2017 nr ser. 13854</t>
  </si>
  <si>
    <t>Respirator HAMILTON G-5 producent HAMILTON MEDICAL rok produkcji 2017 nr ser. 13871</t>
  </si>
  <si>
    <t>Respirator HAMILTON G-5 producent HAMILTON MEDICAL rok produkcji 2017 nr ser. 13867</t>
  </si>
  <si>
    <t>Respirator HAMILTON G-5 producent HAMILTON MEDICAL rok produkcji 2017 nr ser. 13825</t>
  </si>
  <si>
    <t>(P18) Aparaty do hemodializ</t>
  </si>
  <si>
    <t>Aparat do technik ciągłych PRISMA FLEX + podgrzewacz producent GAMBRO rok produkcji 2005 nr ser. PA 1450</t>
  </si>
  <si>
    <t>(P19) Defibrylatory</t>
  </si>
  <si>
    <t>Defibrylator LIFEPAK 20 producent Medtronic rok produkcji 2004 nr ser. 32127188</t>
  </si>
  <si>
    <t>Defibrylator LIFEPAK 20 producent Medtronic rok produkcji 2003 nr ser. 31616464</t>
  </si>
  <si>
    <t>Defibrylator LIFEPAK 12 producent Medtronic rok produkcji 2008 nr ser. 36303577</t>
  </si>
  <si>
    <t>Defibrylator LIFEPAK 12 producent Medtronic rok produkcji 2008 nr ser. 36529592</t>
  </si>
  <si>
    <t>Defibrylator LIFEPAK 12 producent Medtronic rok produkcji 2008 nr ser. 36529598</t>
  </si>
  <si>
    <t>Defibrylator LIFEPAK 15 rok produkcji 2018 nr ser. 47070387 Karetka P</t>
  </si>
  <si>
    <t>Defibrylator LIFEPAK 12 producent Medtronic rok produkcji 2008 nr ser. 37499202</t>
  </si>
  <si>
    <t>Defibrylator LIFEPAK 15 producent PHYSIO CONTROL rok produkcji 2016 nr ser. 44133034</t>
  </si>
  <si>
    <t>Wymiana akumulatora w defibrylatorach LIFEPAK</t>
  </si>
  <si>
    <t>(P2) Aparatura RTG</t>
  </si>
  <si>
    <t>Polymobil Plus XO 691 (jezdny) producent Siemens, rok produkcji 2000, nr ser. 010166</t>
  </si>
  <si>
    <t>ARCADIS AVANTIC (jezdny, z ramieniem C i torem wizyjnym) producent Siemens, rok produkcji 2014, nr ser. 34094</t>
  </si>
  <si>
    <t>(P20) Defibrylatory</t>
  </si>
  <si>
    <t>Defibrylator M-series ZOLL producent ZOLL MEDICAL rok produkcji 2006 nr ser. T05L75836</t>
  </si>
  <si>
    <t>Defibrylator M-series ZOLL producent ZOLL MEDICAL rok produkcji 2004 nr ser. T03L53601</t>
  </si>
  <si>
    <t>Defibrylator M-series ZOLL producent ZOLL MEDICAL rok produkcji 2004 nr ser. T04L65875</t>
  </si>
  <si>
    <t>Defibrylator M-series ZOLL producent ZOLL MEDICAL rok produkcji 2004 nr ser. T04L65865</t>
  </si>
  <si>
    <t>Defibrylator M-series ZOLL producent ZOLL MEDICAL rok produkcji 2006 nr ser. T05F71959</t>
  </si>
  <si>
    <t>Wymiana akumulatora w defibrylatorach M-series ZOLL</t>
  </si>
  <si>
    <t>(P21) Defibrylatory</t>
  </si>
  <si>
    <t>Defibrylator Cardio-Aid 200 producent ARTEMA rok produkcji 2005 nr ser. 05126063</t>
  </si>
  <si>
    <t>Defibrylator Cardio-Aid 730 producent S&amp;amp;W Medico Technik rok produkcji 1999 nr ser. 10581407</t>
  </si>
  <si>
    <t>Wymiana akumulatorów w defibrylatorach Cardio-Aid</t>
  </si>
  <si>
    <t>(P22) Defibrylatory</t>
  </si>
  <si>
    <t>Defibrylator BeneHeart D3 producent MINDRAY rok produkcji 2013 nr ser. EL-26003430</t>
  </si>
  <si>
    <t>Defibrylator BeneHeart D3 producent MINDRAY rok produkcji 2013 nr ser. EL-27003681</t>
  </si>
  <si>
    <t>Defibrylator BeneHeart D3 producent MINDRAY rok produkcji 2013 nr ser. EL-27003682</t>
  </si>
  <si>
    <t>Defibrylator BeneHeart D3 producent MINDRAY rok produkcji 2013 nr ser. EL-3A009985</t>
  </si>
  <si>
    <t>Defibrylator BeneHeart D3 producent MINDRAY rok produkcji 2013 nr ser. EL-3A009986</t>
  </si>
  <si>
    <t>Defibrylator BeneHeart D6 producent MINDRAY rok produkcji 2012 nr ser. DG-2A007082</t>
  </si>
  <si>
    <t>Defibrylator BeneHeart D6 producent MINDRAY rok produkcji 2013 nr ser. DG-2B007380</t>
  </si>
  <si>
    <t>(P23) Defibrylatory</t>
  </si>
  <si>
    <t>Defibrylator MRx producent PHILIPS rok produkcji 2008 nr ser. US00327129</t>
  </si>
  <si>
    <t>Defibrylator M4735A producent Agilent Technologies rok produkcji 2002 nr ser. US00108648</t>
  </si>
  <si>
    <t>Wymiana akumulatora defibrylator MRx</t>
  </si>
  <si>
    <t>Wymiana akumulatora defibrylatora M4735A</t>
  </si>
  <si>
    <t>(P24) Defibrylatory</t>
  </si>
  <si>
    <t>Defibrylator DefiMax biphasic producent EMTEL rok produkcji 2011 nr ser. 11110376</t>
  </si>
  <si>
    <t>Wymiana akumulatora w Defibrylator DefiMax biphasic</t>
  </si>
  <si>
    <t>(P25) Aparatura audiologiczna</t>
  </si>
  <si>
    <t>Audiometr kliniczny AC33 producent Interacoustics rok produkcji 1996 nr ser. 009 047 96</t>
  </si>
  <si>
    <t>Audiometr AD229e producent Interacoustics rok produkcji 2008 nr ser. 734 027 2008</t>
  </si>
  <si>
    <t>Audiometr AT235h producent Interacoustics rok produkcji 2008 nr ser. 737 890 2008</t>
  </si>
  <si>
    <t>Audiometr AT235 producent INTERACUSTICS rok produkcji 2016 nr ser. 941443</t>
  </si>
  <si>
    <t>(P26) Aparatura audiologiczna</t>
  </si>
  <si>
    <t>ABR EClinicalclipse EP15 Zestaw do otoemisji + urządzenie do przesiewowego badania słuchu producent nteracoustics rok produkcji 2012 nr ser. 891954-34142</t>
  </si>
  <si>
    <t>OtoRead Clinical producent Interacoustics rok produkcji 2012 nr ser. 1049085</t>
  </si>
  <si>
    <t>OtoRead Screener producent Interacoustics rok produkcji 2009 nr ser. 9129041</t>
  </si>
  <si>
    <t>SYSTEM   ABR EP 15 producent INTERACUSTICS rok produkcji 2016 nr ser. 941973</t>
  </si>
  <si>
    <t>(P27) Automatyczne wstrzykiwacze kontrastu</t>
  </si>
  <si>
    <t>Stellant  D IPX 1  producent MEDRAD rok produkcji 2005 nr fabryczny 24817 -system;  
21312 -głowica</t>
  </si>
  <si>
    <t>(P28) Sprzęt laboratoryjny</t>
  </si>
  <si>
    <t>Mikroskop laboratoryjny AXIOSKOP 40 producent Carl Zeiss rok produkcji 2005 nr fabryczny 3308002963</t>
  </si>
  <si>
    <t>(P29) Sprzęt laboratoryjny</t>
  </si>
  <si>
    <t>Wirówka laboratoryjna UNIVERSAL 320R typ 1406  producent HETTICH Niemcy  rok produkcji 2006 nr fabryczny 0000995-01-00</t>
  </si>
  <si>
    <t>(P3) Tomograf komputerowy</t>
  </si>
  <si>
    <t>Tomograf LightSpeed16 producent GE, rok produkcji 2005, nr ser. 1030387YM</t>
  </si>
  <si>
    <t>(P30) Sprzęt laboratoryjny</t>
  </si>
  <si>
    <t>Wirówka laboratoryjna ID CENTRIFUGE 12SII producent DIAMED rok produkcji 2008 nr ser. 1002713</t>
  </si>
  <si>
    <t>Cieplarka laboratoryjna INCUBATOR 37SII producent DIAMED rok produkcji 2009 nr ser. 1000746</t>
  </si>
  <si>
    <t>(P31) Sprzęt laboratoryjny</t>
  </si>
  <si>
    <t>Wirówka laboratoryjna MPW 341 producent MPW Med. rok produkcji 1996 nr ser. 915</t>
  </si>
  <si>
    <t>Wirówka laboratoryjna MPW 350 producent MPW Med. rok produkcji 2003 nr ser. 10350057103</t>
  </si>
  <si>
    <t>(P32) Analizator parametrów krytycznych</t>
  </si>
  <si>
    <t>GEM PREMIER 4000 producent Instrumentation Laboratory  rok produkcji 2014 nr ser. 14017156</t>
  </si>
  <si>
    <t>(P33) Spirometry</t>
  </si>
  <si>
    <t>Lung Test Mobile producent MES rok produkcji 2013 nr ser. 201300140</t>
  </si>
  <si>
    <t>(P34) Aparaty USG</t>
  </si>
  <si>
    <t>SAX 4 producent MEDISON rok produkcji 2009 nr ser. A8B309300003282</t>
  </si>
  <si>
    <t>(P35) Aparaty USG</t>
  </si>
  <si>
    <t>ACUSON X700 producent SIEMENS rok produkcji 2014 nr fabryczny 356045</t>
  </si>
  <si>
    <t>(P36) Aparaty USG</t>
  </si>
  <si>
    <t>VIVID 3 (kardiologiczny) producent GE Medical Systems rok produkcji 2007 nr fabryczny 8362</t>
  </si>
  <si>
    <t>VIVID 4 (kardiologiczny) producent GE Medical Systems rok produkcji 2004 nr fabryczny 10569</t>
  </si>
  <si>
    <t>Voluson 730 Pro producent GE Medical Systems rok produkcji 2003 nr fabryczny A20693</t>
  </si>
  <si>
    <t>Voluson 730 Pro producent GE Medical Systems rok produkcji 2005 nr fabryczny A35336</t>
  </si>
  <si>
    <t>(P37) Aparaty USG</t>
  </si>
  <si>
    <t>Flex Focus 1202 producent BK Medical  rok produkcji 2009 nr fabryczny 198 64 63</t>
  </si>
  <si>
    <t>(P38) Aparaty USG</t>
  </si>
  <si>
    <t>AVISO (okulistyczny z zestawem komputerowym) producent Quantel Medical rok produkcji 2009 nr seryjny 757</t>
  </si>
  <si>
    <t>(P39) Aparaty USG</t>
  </si>
  <si>
    <t>Aparat USG VINNO E-10 producent VINNO Suzhou rok produkcji 2016 nr fabryczny U191647006</t>
  </si>
  <si>
    <t>Aparat USG ACUSON NX3 Elite producent SIEMENS rok produkcji 2017 nr fabryczny 501445</t>
  </si>
  <si>
    <t>(P4) Rezonans magnetyczny</t>
  </si>
  <si>
    <t>Signa 1.5HDx (z automatycznym wstrzykiwaczem kontrastu NEMOTO Sonic) producent GE, rok produkcji 2007,nr fabryczny 6381</t>
  </si>
  <si>
    <t>(P40) Tomograf okulistyczny</t>
  </si>
  <si>
    <t>Aparat do komputerowego badania wzroku - tomograf okulistyczny OCT CIRRUS producent CARL ZEISS JENA rok produkcji 2010 nr fabryczny 4000-5937</t>
  </si>
  <si>
    <t>(P41) Aparat do badań EMG</t>
  </si>
  <si>
    <t>Nicolet EDX (Viking) producent Natus Neurology Inc/Nicolet Biomedical/USA rok produkcji 2013 nr ser. RY130147M</t>
  </si>
  <si>
    <t>(P42) Diatermie</t>
  </si>
  <si>
    <t>Erbotom ICC 300 producent ERBE rok produkcji 2003 nr ser. F2438</t>
  </si>
  <si>
    <t>VIO300D + APC2 producent ERBE rok produkcji 2006 nr ser. 11282458; +11282163</t>
  </si>
  <si>
    <t>ICC200 producent ERBE rok produkcji 2006 nr ser. D3507</t>
  </si>
  <si>
    <t>(P43) Diatermie Pakiet</t>
  </si>
  <si>
    <t>ARC 250 producent BOWA rok produkcji 2014 nr ser. 25000326</t>
  </si>
  <si>
    <t>(P44) Myjnie endoskopowe</t>
  </si>
  <si>
    <t>WD440 producent Wassenburg rok produkcji 2013 nr ser. 007-533</t>
  </si>
  <si>
    <t>(P45) Myjnie endoskopowe</t>
  </si>
  <si>
    <t>CYW-100 producent FUJINON rok produkcji 2013 nr ser. 13CB055NP</t>
  </si>
  <si>
    <t>(P46) Urządzenia Centralnej Sterylizatorni</t>
  </si>
  <si>
    <t>Myjnia dezynfektor S-8668-1 producent GETINGE rok produkcji 2010 nr ser. W 500 21880</t>
  </si>
  <si>
    <t>Myjnia dezynfektor 46-5-203 producent GETINGE rok produkcji 2010 nr ser. W 500 22175</t>
  </si>
  <si>
    <t>Myjnia dezynfektor 46-5-203 producent GETINGE rok produkcji 2010 nr ser. W 500 22176</t>
  </si>
  <si>
    <t>Myjnia dezynfektor 46-5-203 producent GETINGE rok produkcji 2010 nr ser. W 500 22891</t>
  </si>
  <si>
    <t>Sterylizator ciśnieniowy HS 6613ER2 producent GETINGE rok produkcji 2010 nr ser. 2109912-010-01/2010-0120</t>
  </si>
  <si>
    <t>Sterylizator ciśnieniowy HS 6613ER2 producent GETINGE rok produkcji 2010 nr ser. 2109912-010-02/2010-0118</t>
  </si>
  <si>
    <t>Sterylizator ciśnieniowy HS 6613ER2 producent GETINGE rok produkcji 2010 nr ser. 2109912-010-03/2010-0121</t>
  </si>
  <si>
    <t>System T-DOC producent GETINGE rok produkcji 2010  nr ser. brak</t>
  </si>
  <si>
    <t>(P47) Urządzenia Centralnej Sterylizatorni</t>
  </si>
  <si>
    <t>Sterylizator gazowy SteriVac 5XL 487GDP z aeratorem producent 3M rok produkcji 2005 nr ser. 820145-steryl. 150139-areator</t>
  </si>
  <si>
    <t>(P48) Urządzenie do masażu klatki piersiowej</t>
  </si>
  <si>
    <t>Urządzenie do masażu klatki piersiowej LUCAS 2 producent JOLIFE AB rok produkcji 2013 nr ser. 30136721</t>
  </si>
  <si>
    <t>(P49) Komora kriogeniczna</t>
  </si>
  <si>
    <t>AMAZING MX4CP producent MAXIMUS rok produkcji 2012 nr fabryczny 016/2012</t>
  </si>
  <si>
    <t>(P5) System chłodzenia sprężarki helu RM- układ tzw. &amp;quot;wody lodowej&amp;quot;</t>
  </si>
  <si>
    <t>System chłodzenia &amp;quot;wodą lodową&amp;quot; rok produkcji 2007</t>
  </si>
  <si>
    <t>(P50) Urządzenie do krioterapii</t>
  </si>
  <si>
    <t>KRIOPOL R30 producent KRIOMEDPOL rok produkcji 2015 nr fabryczny 133/12/2015</t>
  </si>
  <si>
    <t>(P6) Aparaty do znieczulania</t>
  </si>
  <si>
    <t>Dameca 10940 producent DAMECA rok produkcji 1996 nr ser. 9549002</t>
  </si>
  <si>
    <t>Dameca 10940 - wymiana akumulatora</t>
  </si>
  <si>
    <t>(P7) Aparaty do znieczulania</t>
  </si>
  <si>
    <t>FABIUS GS producent DRÄGER, rok produkcji 2005; nr ser. ARWC-0033</t>
  </si>
  <si>
    <t>FABIUS GS producent DRÄGER, rok produkcji 2005; nr ser. ARWC-0034</t>
  </si>
  <si>
    <t>FABIUS GS producent DRÄGER, rok produkcji 2005; nr ser. ARWM-0187</t>
  </si>
  <si>
    <t>Fabius GS wymiana akumulatora i czujnika tlenu w każdym z trzech urządzeń</t>
  </si>
  <si>
    <t>(P8) Aparaty do znieczulania</t>
  </si>
  <si>
    <t>S/5 AESPIRE producent GE rok produkcji 2009 nr ser. ANCN01348</t>
  </si>
  <si>
    <t>S/5 AESPIRE producent GE rok produkcji 2009 nr ser. ANCN01349</t>
  </si>
  <si>
    <t>S/5 AESPIRE wymiana czujnika tlenu i akumulatora w dwóch aparatach</t>
  </si>
  <si>
    <t>(P9P Aparaty do znieczulania</t>
  </si>
  <si>
    <t>WATO EX 55 producent Mindray , rok produkcji 2013, nr ser. ES-33000824</t>
  </si>
  <si>
    <t>WATO EX 55 producent Mindray , rok produkcji 2013, nr ser. ES-33000825</t>
  </si>
  <si>
    <t>WATO EX 55 producent Mindray , rok produkcji 2013, nr ser. ES-33000826</t>
  </si>
  <si>
    <t>wymiana czujnika tlenu w WATO EX 55</t>
  </si>
  <si>
    <t>wymiana akumulatorów w WATO EX 55 i kardiomonitorze w razie potrzeby</t>
  </si>
  <si>
    <t>P 51-Pakiet z wydzielonymi pozycjami.</t>
  </si>
  <si>
    <t>ACCUVIX V20 producent MEDISON Korea Pd rok produkcji 2012 nr fabryczny A9C601300000902</t>
  </si>
  <si>
    <t>Pipetor EP-5 producent Bio-Rad rok produkcji 2012 nr ser. 12025745</t>
  </si>
  <si>
    <t>Pipetor FP-4 producent Bio-Rad rok produkcji 2012 nr ser. A11Z10981</t>
  </si>
  <si>
    <t>Aparat USG SPARQ producent PHILIPS rok produkcji 2017 nr fabryczny US 81710999</t>
  </si>
  <si>
    <t>Aparat USG Echokardiograf AFFINITI 50ULTRASOUND INC. NUSM253 producent PHILIPS rok produkcji 2017 nr fabryczny USN17D1374</t>
  </si>
  <si>
    <t>Suszarka S-363 producent GETINGE rok produkcji 2010 nr ser. W 50021646</t>
  </si>
  <si>
    <t>Kryteria oceny dla postępowania</t>
  </si>
  <si>
    <t>Nazwa kryterium</t>
  </si>
  <si>
    <t>Wartość kryterium</t>
  </si>
  <si>
    <t>PPAFPPCRITERION-5fa90029246c5214197167</t>
  </si>
  <si>
    <t>PPAPPFORPUBLICPROCUREMENT_0001-5fa55ba853a34152186996</t>
  </si>
  <si>
    <t>cena</t>
  </si>
  <si>
    <t>W kolumne nr 4 zamawiający wskazał, jako zamówienie podstawowe, usługę przeglądu technicznego. Jeśli w celu właściwej realizacji całości zamówienia niezbedne jest okreslenie przez oferenta innych elementów cenowych, choćby ze względu na  na różne stawki podatku VAT, prosimy o dodanie do powyzszego zestawienia nowej pozycji oraz jej wycenę.</t>
  </si>
  <si>
    <t>Nazwa wykonawcy</t>
  </si>
  <si>
    <t>Przedmiot zamówienia</t>
  </si>
  <si>
    <t>Indeksy urządzeń u dostawców</t>
  </si>
  <si>
    <t xml:space="preserve">Nazwa urządzeń u dostawców - pełne nazwy handlowe  </t>
  </si>
  <si>
    <t>Nazwa producenta urządzenia</t>
  </si>
  <si>
    <t xml:space="preserve">Jednostka miary </t>
  </si>
  <si>
    <t>Cena jednostk. netto                             [zł]</t>
  </si>
  <si>
    <t>Cena jednostk. brutto                           [zł]</t>
  </si>
  <si>
    <t>Wartość                    netto                          [zł]</t>
  </si>
  <si>
    <t>Wartość                                      brutto                                              [zł]</t>
  </si>
  <si>
    <t xml:space="preserve">wymiana czujnika tlenu i akumulatora w respiratorach </t>
  </si>
  <si>
    <t>Luminos dRF Max producent Siemens rok produkcji 2017 nr ser. 5876</t>
  </si>
  <si>
    <t>MOBILETT Mira Max producent Siemens rok produkcji 2018 nr ser. 3423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</si>
</sst>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sz val="9"/>
      <color rgb="FF000000"/>
      <name val="Arial"/>
      <family val="2"/>
      <charset val="238"/>
    </font>
    <font>
      <b/>
      <sz val="9"/>
      <color theme="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Continuous" wrapText="1"/>
    </xf>
    <xf numFmtId="0" fontId="4" fillId="2" borderId="2" xfId="0" applyFont="1" applyFill="1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workbookViewId="0">
      <selection activeCell="C18" sqref="C18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0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1</v>
      </c>
      <c r="B4" s="4"/>
      <c r="C4" s="4" t="s">
        <v>6</v>
      </c>
      <c r="D4" s="4" t="s">
        <v>7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ht="43.2" x14ac:dyDescent="0.3">
      <c r="A5" s="4">
        <v>2</v>
      </c>
      <c r="B5" s="4"/>
      <c r="C5" s="4" t="s">
        <v>6</v>
      </c>
      <c r="D5" s="4" t="s">
        <v>9</v>
      </c>
      <c r="E5" s="4"/>
      <c r="F5" s="4"/>
      <c r="G5" s="4"/>
      <c r="H5" s="4" t="s">
        <v>8</v>
      </c>
      <c r="I5" s="4"/>
      <c r="J5" s="12">
        <v>2</v>
      </c>
      <c r="K5" s="12"/>
      <c r="L5" s="12">
        <f>K5*((100+N5)/100)</f>
        <v>0</v>
      </c>
      <c r="M5" s="12">
        <f>J5*K5</f>
        <v>0</v>
      </c>
      <c r="N5" s="12"/>
      <c r="O5" s="12">
        <f>J5*L5</f>
        <v>0</v>
      </c>
    </row>
    <row r="6" spans="1:16" x14ac:dyDescent="0.3">
      <c r="I6" t="s">
        <v>10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5"/>
    </row>
    <row r="12" spans="1:16" ht="78" customHeight="1" x14ac:dyDescent="0.3">
      <c r="B12" s="18" t="s">
        <v>205</v>
      </c>
      <c r="C12" s="18"/>
      <c r="D12" s="18"/>
      <c r="E12" s="9"/>
      <c r="F12" s="9"/>
      <c r="G12" s="9"/>
      <c r="H12" s="9"/>
      <c r="I12" s="9"/>
    </row>
    <row r="13" spans="1:16" x14ac:dyDescent="0.3">
      <c r="B13" s="9"/>
      <c r="C13" s="9"/>
      <c r="D13" s="9"/>
      <c r="E13" s="9"/>
      <c r="F13" s="9"/>
      <c r="G13" s="9"/>
      <c r="H13" s="9"/>
      <c r="I13" s="9"/>
    </row>
    <row r="14" spans="1:16" x14ac:dyDescent="0.3">
      <c r="B14" s="9"/>
      <c r="C14" s="9"/>
      <c r="D14" s="9"/>
      <c r="E14" s="9"/>
      <c r="F14" s="9"/>
      <c r="G14" s="9"/>
      <c r="H14" s="9"/>
      <c r="I14" s="9"/>
    </row>
    <row r="15" spans="1:16" x14ac:dyDescent="0.3">
      <c r="B15" s="9"/>
      <c r="C15" s="9"/>
      <c r="D15" s="9"/>
      <c r="E15" s="9"/>
      <c r="F15" s="9"/>
      <c r="G15" s="9"/>
      <c r="H15" s="9"/>
      <c r="I15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2:D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2"/>
  <sheetViews>
    <sheetView workbookViewId="0">
      <selection activeCell="F13" sqref="F13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53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57.6" x14ac:dyDescent="0.3">
      <c r="A4" s="4">
        <v>38</v>
      </c>
      <c r="B4" s="4"/>
      <c r="C4" s="4" t="s">
        <v>6</v>
      </c>
      <c r="D4" s="4" t="s">
        <v>54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x14ac:dyDescent="0.3">
      <c r="I5" s="7" t="s">
        <v>10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16"/>
    </row>
    <row r="6" spans="1:16" s="7" customFormat="1" x14ac:dyDescent="0.3"/>
    <row r="12" spans="1:16" ht="60.75" customHeight="1" x14ac:dyDescent="0.3">
      <c r="B12" s="18" t="s">
        <v>205</v>
      </c>
      <c r="C12" s="18"/>
      <c r="D12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2:D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8"/>
  <sheetViews>
    <sheetView topLeftCell="A7" workbookViewId="0">
      <selection activeCell="H18" sqref="H18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55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39</v>
      </c>
      <c r="B4" s="4"/>
      <c r="C4" s="4" t="s">
        <v>6</v>
      </c>
      <c r="D4" s="4" t="s">
        <v>56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 t="shared" ref="L4:L12" si="0">K4*((100+N4)/100)</f>
        <v>0</v>
      </c>
      <c r="M4" s="12">
        <f t="shared" ref="M4:M12" si="1">J4*K4</f>
        <v>0</v>
      </c>
      <c r="N4" s="12"/>
      <c r="O4" s="12">
        <f t="shared" ref="O4:O12" si="2">J4*L4</f>
        <v>0</v>
      </c>
    </row>
    <row r="5" spans="1:16" s="7" customFormat="1" ht="43.2" x14ac:dyDescent="0.3">
      <c r="A5" s="4">
        <v>40</v>
      </c>
      <c r="B5" s="4"/>
      <c r="C5" s="4" t="s">
        <v>6</v>
      </c>
      <c r="D5" s="4" t="s">
        <v>57</v>
      </c>
      <c r="E5" s="4"/>
      <c r="F5" s="4"/>
      <c r="G5" s="4"/>
      <c r="H5" s="4" t="s">
        <v>8</v>
      </c>
      <c r="I5" s="4"/>
      <c r="J5" s="12">
        <v>2</v>
      </c>
      <c r="K5" s="12"/>
      <c r="L5" s="12">
        <f t="shared" si="0"/>
        <v>0</v>
      </c>
      <c r="M5" s="12">
        <f t="shared" si="1"/>
        <v>0</v>
      </c>
      <c r="N5" s="12"/>
      <c r="O5" s="12">
        <f t="shared" si="2"/>
        <v>0</v>
      </c>
    </row>
    <row r="6" spans="1:16" s="7" customFormat="1" ht="43.2" x14ac:dyDescent="0.3">
      <c r="A6" s="4">
        <v>41</v>
      </c>
      <c r="B6" s="4"/>
      <c r="C6" s="4" t="s">
        <v>6</v>
      </c>
      <c r="D6" s="4" t="s">
        <v>58</v>
      </c>
      <c r="E6" s="4"/>
      <c r="F6" s="4"/>
      <c r="G6" s="4"/>
      <c r="H6" s="4" t="s">
        <v>8</v>
      </c>
      <c r="I6" s="4"/>
      <c r="J6" s="12">
        <v>2</v>
      </c>
      <c r="K6" s="12"/>
      <c r="L6" s="12">
        <f t="shared" si="0"/>
        <v>0</v>
      </c>
      <c r="M6" s="12">
        <f t="shared" si="1"/>
        <v>0</v>
      </c>
      <c r="N6" s="12"/>
      <c r="O6" s="12">
        <f t="shared" si="2"/>
        <v>0</v>
      </c>
    </row>
    <row r="7" spans="1:16" s="7" customFormat="1" ht="43.2" x14ac:dyDescent="0.3">
      <c r="A7" s="4">
        <v>42</v>
      </c>
      <c r="B7" s="4"/>
      <c r="C7" s="4" t="s">
        <v>6</v>
      </c>
      <c r="D7" s="4" t="s">
        <v>59</v>
      </c>
      <c r="E7" s="4"/>
      <c r="F7" s="4"/>
      <c r="G7" s="4"/>
      <c r="H7" s="4" t="s">
        <v>8</v>
      </c>
      <c r="I7" s="4"/>
      <c r="J7" s="12">
        <v>2</v>
      </c>
      <c r="K7" s="12"/>
      <c r="L7" s="12">
        <f t="shared" si="0"/>
        <v>0</v>
      </c>
      <c r="M7" s="12">
        <f t="shared" si="1"/>
        <v>0</v>
      </c>
      <c r="N7" s="12"/>
      <c r="O7" s="12">
        <f t="shared" si="2"/>
        <v>0</v>
      </c>
    </row>
    <row r="8" spans="1:16" s="7" customFormat="1" ht="43.2" x14ac:dyDescent="0.3">
      <c r="A8" s="4">
        <v>43</v>
      </c>
      <c r="B8" s="4"/>
      <c r="C8" s="4" t="s">
        <v>6</v>
      </c>
      <c r="D8" s="4" t="s">
        <v>60</v>
      </c>
      <c r="E8" s="4"/>
      <c r="F8" s="4"/>
      <c r="G8" s="4"/>
      <c r="H8" s="4" t="s">
        <v>8</v>
      </c>
      <c r="I8" s="4"/>
      <c r="J8" s="12">
        <v>2</v>
      </c>
      <c r="K8" s="12"/>
      <c r="L8" s="12">
        <f t="shared" si="0"/>
        <v>0</v>
      </c>
      <c r="M8" s="12">
        <f t="shared" si="1"/>
        <v>0</v>
      </c>
      <c r="N8" s="12"/>
      <c r="O8" s="12">
        <f t="shared" si="2"/>
        <v>0</v>
      </c>
    </row>
    <row r="9" spans="1:16" s="7" customFormat="1" ht="43.2" x14ac:dyDescent="0.3">
      <c r="A9" s="4">
        <v>44</v>
      </c>
      <c r="B9" s="4"/>
      <c r="C9" s="4" t="s">
        <v>6</v>
      </c>
      <c r="D9" s="4" t="s">
        <v>61</v>
      </c>
      <c r="E9" s="4"/>
      <c r="F9" s="4"/>
      <c r="G9" s="4"/>
      <c r="H9" s="4" t="s">
        <v>8</v>
      </c>
      <c r="I9" s="4"/>
      <c r="J9" s="12">
        <v>2</v>
      </c>
      <c r="K9" s="12"/>
      <c r="L9" s="12">
        <f t="shared" si="0"/>
        <v>0</v>
      </c>
      <c r="M9" s="12">
        <f t="shared" si="1"/>
        <v>0</v>
      </c>
      <c r="N9" s="12"/>
      <c r="O9" s="12">
        <f t="shared" si="2"/>
        <v>0</v>
      </c>
    </row>
    <row r="10" spans="1:16" s="7" customFormat="1" ht="43.2" x14ac:dyDescent="0.3">
      <c r="A10" s="4">
        <v>45</v>
      </c>
      <c r="B10" s="4"/>
      <c r="C10" s="4" t="s">
        <v>6</v>
      </c>
      <c r="D10" s="4" t="s">
        <v>62</v>
      </c>
      <c r="E10" s="4"/>
      <c r="F10" s="4"/>
      <c r="G10" s="4"/>
      <c r="H10" s="4" t="s">
        <v>8</v>
      </c>
      <c r="I10" s="4"/>
      <c r="J10" s="12">
        <v>2</v>
      </c>
      <c r="K10" s="12"/>
      <c r="L10" s="12">
        <f t="shared" si="0"/>
        <v>0</v>
      </c>
      <c r="M10" s="12">
        <f t="shared" si="1"/>
        <v>0</v>
      </c>
      <c r="N10" s="12"/>
      <c r="O10" s="12">
        <f t="shared" si="2"/>
        <v>0</v>
      </c>
    </row>
    <row r="11" spans="1:16" s="7" customFormat="1" ht="43.2" x14ac:dyDescent="0.3">
      <c r="A11" s="4">
        <v>46</v>
      </c>
      <c r="B11" s="4"/>
      <c r="C11" s="4" t="s">
        <v>6</v>
      </c>
      <c r="D11" s="4" t="s">
        <v>63</v>
      </c>
      <c r="E11" s="4"/>
      <c r="F11" s="4"/>
      <c r="G11" s="4"/>
      <c r="H11" s="4" t="s">
        <v>8</v>
      </c>
      <c r="I11" s="4"/>
      <c r="J11" s="12">
        <v>2</v>
      </c>
      <c r="K11" s="12"/>
      <c r="L11" s="12">
        <f t="shared" si="0"/>
        <v>0</v>
      </c>
      <c r="M11" s="12">
        <f t="shared" si="1"/>
        <v>0</v>
      </c>
      <c r="N11" s="12"/>
      <c r="O11" s="12">
        <f t="shared" si="2"/>
        <v>0</v>
      </c>
    </row>
    <row r="12" spans="1:16" s="7" customFormat="1" ht="28.8" x14ac:dyDescent="0.3">
      <c r="A12" s="4">
        <v>47</v>
      </c>
      <c r="B12" s="4"/>
      <c r="C12" s="4" t="s">
        <v>6</v>
      </c>
      <c r="D12" s="4" t="s">
        <v>64</v>
      </c>
      <c r="E12" s="4"/>
      <c r="F12" s="4"/>
      <c r="G12" s="4"/>
      <c r="H12" s="4" t="s">
        <v>8</v>
      </c>
      <c r="I12" s="4"/>
      <c r="J12" s="12">
        <v>8</v>
      </c>
      <c r="K12" s="12"/>
      <c r="L12" s="12">
        <f t="shared" si="0"/>
        <v>0</v>
      </c>
      <c r="M12" s="12">
        <f t="shared" si="1"/>
        <v>0</v>
      </c>
      <c r="N12" s="12"/>
      <c r="O12" s="12">
        <f t="shared" si="2"/>
        <v>0</v>
      </c>
    </row>
    <row r="13" spans="1:16" x14ac:dyDescent="0.3">
      <c r="I13" t="s">
        <v>10</v>
      </c>
      <c r="J13" s="3"/>
      <c r="K13" s="3"/>
      <c r="L13" s="3"/>
      <c r="M13" s="3">
        <f>SUM(M4:M12)</f>
        <v>0</v>
      </c>
      <c r="N13" s="3"/>
      <c r="O13" s="3">
        <f>SUM(O4:O12)</f>
        <v>0</v>
      </c>
      <c r="P13" s="5"/>
    </row>
    <row r="18" spans="2:4" ht="65.25" customHeight="1" x14ac:dyDescent="0.3">
      <c r="B18" s="18" t="s">
        <v>205</v>
      </c>
      <c r="C18" s="18"/>
      <c r="D18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8:D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2"/>
  <sheetViews>
    <sheetView workbookViewId="0">
      <selection activeCell="I11" sqref="I11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65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48</v>
      </c>
      <c r="B4" s="4"/>
      <c r="C4" s="4" t="s">
        <v>6</v>
      </c>
      <c r="D4" s="4" t="s">
        <v>66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ht="57.6" x14ac:dyDescent="0.3">
      <c r="A5" s="4">
        <v>49</v>
      </c>
      <c r="B5" s="4"/>
      <c r="C5" s="4" t="s">
        <v>6</v>
      </c>
      <c r="D5" s="4" t="s">
        <v>67</v>
      </c>
      <c r="E5" s="4"/>
      <c r="F5" s="4"/>
      <c r="G5" s="4"/>
      <c r="H5" s="4" t="s">
        <v>8</v>
      </c>
      <c r="I5" s="4"/>
      <c r="J5" s="12">
        <v>2</v>
      </c>
      <c r="K5" s="12"/>
      <c r="L5" s="12">
        <f>K5*((100+N5)/100)</f>
        <v>0</v>
      </c>
      <c r="M5" s="12">
        <f>J5*K5</f>
        <v>0</v>
      </c>
      <c r="N5" s="12"/>
      <c r="O5" s="12">
        <f>J5*L5</f>
        <v>0</v>
      </c>
    </row>
    <row r="6" spans="1:16" x14ac:dyDescent="0.3">
      <c r="I6" t="s">
        <v>10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5"/>
    </row>
    <row r="12" spans="1:16" ht="88.5" customHeight="1" x14ac:dyDescent="0.3">
      <c r="B12" s="18" t="s">
        <v>205</v>
      </c>
      <c r="C12" s="18"/>
      <c r="D12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2:D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5"/>
  <sheetViews>
    <sheetView workbookViewId="0">
      <selection activeCell="K12" sqref="K12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68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50</v>
      </c>
      <c r="B4" s="4"/>
      <c r="C4" s="4" t="s">
        <v>6</v>
      </c>
      <c r="D4" s="4" t="s">
        <v>69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 t="shared" ref="L4:L9" si="0">K4*((100+N4)/100)</f>
        <v>0</v>
      </c>
      <c r="M4" s="12">
        <f t="shared" ref="M4:M9" si="1">J4*K4</f>
        <v>0</v>
      </c>
      <c r="N4" s="12"/>
      <c r="O4" s="12">
        <f t="shared" ref="O4:O9" si="2">J4*L4</f>
        <v>0</v>
      </c>
    </row>
    <row r="5" spans="1:16" s="7" customFormat="1" ht="43.2" x14ac:dyDescent="0.3">
      <c r="A5" s="4">
        <v>51</v>
      </c>
      <c r="B5" s="4"/>
      <c r="C5" s="4" t="s">
        <v>6</v>
      </c>
      <c r="D5" s="4" t="s">
        <v>70</v>
      </c>
      <c r="E5" s="4"/>
      <c r="F5" s="4"/>
      <c r="G5" s="4"/>
      <c r="H5" s="4" t="s">
        <v>8</v>
      </c>
      <c r="I5" s="4"/>
      <c r="J5" s="12">
        <v>2</v>
      </c>
      <c r="K5" s="12"/>
      <c r="L5" s="12">
        <f t="shared" si="0"/>
        <v>0</v>
      </c>
      <c r="M5" s="12">
        <f t="shared" si="1"/>
        <v>0</v>
      </c>
      <c r="N5" s="12"/>
      <c r="O5" s="12">
        <f t="shared" si="2"/>
        <v>0</v>
      </c>
    </row>
    <row r="6" spans="1:16" s="7" customFormat="1" ht="43.2" x14ac:dyDescent="0.3">
      <c r="A6" s="4">
        <v>52</v>
      </c>
      <c r="B6" s="4"/>
      <c r="C6" s="4" t="s">
        <v>6</v>
      </c>
      <c r="D6" s="4" t="s">
        <v>71</v>
      </c>
      <c r="E6" s="4"/>
      <c r="F6" s="4"/>
      <c r="G6" s="4"/>
      <c r="H6" s="4" t="s">
        <v>8</v>
      </c>
      <c r="I6" s="4"/>
      <c r="J6" s="12">
        <v>2</v>
      </c>
      <c r="K6" s="12"/>
      <c r="L6" s="12">
        <f t="shared" si="0"/>
        <v>0</v>
      </c>
      <c r="M6" s="12">
        <f t="shared" si="1"/>
        <v>0</v>
      </c>
      <c r="N6" s="12"/>
      <c r="O6" s="12">
        <f t="shared" si="2"/>
        <v>0</v>
      </c>
    </row>
    <row r="7" spans="1:16" s="7" customFormat="1" ht="43.2" x14ac:dyDescent="0.3">
      <c r="A7" s="4">
        <v>53</v>
      </c>
      <c r="B7" s="4"/>
      <c r="C7" s="4" t="s">
        <v>6</v>
      </c>
      <c r="D7" s="4" t="s">
        <v>72</v>
      </c>
      <c r="E7" s="4"/>
      <c r="F7" s="4"/>
      <c r="G7" s="4"/>
      <c r="H7" s="4" t="s">
        <v>8</v>
      </c>
      <c r="I7" s="4"/>
      <c r="J7" s="12">
        <v>2</v>
      </c>
      <c r="K7" s="12"/>
      <c r="L7" s="12">
        <f t="shared" si="0"/>
        <v>0</v>
      </c>
      <c r="M7" s="12">
        <f t="shared" si="1"/>
        <v>0</v>
      </c>
      <c r="N7" s="12"/>
      <c r="O7" s="12">
        <f t="shared" si="2"/>
        <v>0</v>
      </c>
    </row>
    <row r="8" spans="1:16" s="7" customFormat="1" ht="43.2" x14ac:dyDescent="0.3">
      <c r="A8" s="4">
        <v>54</v>
      </c>
      <c r="B8" s="4"/>
      <c r="C8" s="4" t="s">
        <v>6</v>
      </c>
      <c r="D8" s="4" t="s">
        <v>73</v>
      </c>
      <c r="E8" s="4"/>
      <c r="F8" s="4"/>
      <c r="G8" s="4"/>
      <c r="H8" s="4" t="s">
        <v>8</v>
      </c>
      <c r="I8" s="4"/>
      <c r="J8" s="12">
        <v>2</v>
      </c>
      <c r="K8" s="12"/>
      <c r="L8" s="12">
        <f t="shared" si="0"/>
        <v>0</v>
      </c>
      <c r="M8" s="12">
        <f t="shared" si="1"/>
        <v>0</v>
      </c>
      <c r="N8" s="12"/>
      <c r="O8" s="12">
        <f t="shared" si="2"/>
        <v>0</v>
      </c>
    </row>
    <row r="9" spans="1:16" s="7" customFormat="1" ht="28.8" x14ac:dyDescent="0.3">
      <c r="A9" s="4">
        <v>55</v>
      </c>
      <c r="B9" s="4"/>
      <c r="C9" s="4" t="s">
        <v>6</v>
      </c>
      <c r="D9" s="4" t="s">
        <v>74</v>
      </c>
      <c r="E9" s="4"/>
      <c r="F9" s="4"/>
      <c r="G9" s="4"/>
      <c r="H9" s="4" t="s">
        <v>8</v>
      </c>
      <c r="I9" s="4"/>
      <c r="J9" s="12">
        <v>5</v>
      </c>
      <c r="K9" s="12"/>
      <c r="L9" s="12">
        <f t="shared" si="0"/>
        <v>0</v>
      </c>
      <c r="M9" s="12">
        <f t="shared" si="1"/>
        <v>0</v>
      </c>
      <c r="N9" s="12"/>
      <c r="O9" s="12">
        <f t="shared" si="2"/>
        <v>0</v>
      </c>
    </row>
    <row r="10" spans="1:16" x14ac:dyDescent="0.3">
      <c r="I10" t="s">
        <v>10</v>
      </c>
      <c r="J10" s="3"/>
      <c r="K10" s="3"/>
      <c r="L10" s="3"/>
      <c r="M10" s="3">
        <f>SUM(M4:M9)</f>
        <v>0</v>
      </c>
      <c r="N10" s="3"/>
      <c r="O10" s="3">
        <f>SUM(O4:O9)</f>
        <v>0</v>
      </c>
      <c r="P10" s="5"/>
    </row>
    <row r="15" spans="1:16" ht="67.5" customHeight="1" x14ac:dyDescent="0.3">
      <c r="B15" s="18" t="s">
        <v>205</v>
      </c>
      <c r="C15" s="18"/>
      <c r="D15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5:D1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2"/>
  <sheetViews>
    <sheetView workbookViewId="0">
      <selection activeCell="K10" sqref="K10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75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56</v>
      </c>
      <c r="B4" s="4"/>
      <c r="C4" s="4" t="s">
        <v>6</v>
      </c>
      <c r="D4" s="4" t="s">
        <v>76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ht="57.6" x14ac:dyDescent="0.3">
      <c r="A5" s="4">
        <v>57</v>
      </c>
      <c r="B5" s="4"/>
      <c r="C5" s="4" t="s">
        <v>6</v>
      </c>
      <c r="D5" s="4" t="s">
        <v>77</v>
      </c>
      <c r="E5" s="4"/>
      <c r="F5" s="4"/>
      <c r="G5" s="4"/>
      <c r="H5" s="4" t="s">
        <v>8</v>
      </c>
      <c r="I5" s="4"/>
      <c r="J5" s="12">
        <v>2</v>
      </c>
      <c r="K5" s="12"/>
      <c r="L5" s="12">
        <f>K5*((100+N5)/100)</f>
        <v>0</v>
      </c>
      <c r="M5" s="12">
        <f>J5*K5</f>
        <v>0</v>
      </c>
      <c r="N5" s="12"/>
      <c r="O5" s="12">
        <f>J5*L5</f>
        <v>0</v>
      </c>
    </row>
    <row r="6" spans="1:16" s="7" customFormat="1" ht="28.8" x14ac:dyDescent="0.3">
      <c r="A6" s="4">
        <v>58</v>
      </c>
      <c r="B6" s="4"/>
      <c r="C6" s="4" t="s">
        <v>6</v>
      </c>
      <c r="D6" s="4" t="s">
        <v>78</v>
      </c>
      <c r="E6" s="4"/>
      <c r="F6" s="4"/>
      <c r="G6" s="4"/>
      <c r="H6" s="4" t="s">
        <v>8</v>
      </c>
      <c r="I6" s="4"/>
      <c r="J6" s="12">
        <v>2</v>
      </c>
      <c r="K6" s="12"/>
      <c r="L6" s="12">
        <f>K6*((100+N6)/100)</f>
        <v>0</v>
      </c>
      <c r="M6" s="12">
        <f>J6*K6</f>
        <v>0</v>
      </c>
      <c r="N6" s="12"/>
      <c r="O6" s="12">
        <f>J6*L6</f>
        <v>0</v>
      </c>
    </row>
    <row r="7" spans="1:16" x14ac:dyDescent="0.3">
      <c r="I7" t="s">
        <v>10</v>
      </c>
      <c r="J7" s="3"/>
      <c r="K7" s="3"/>
      <c r="L7" s="3"/>
      <c r="M7" s="3">
        <f>SUM(M4:M6)</f>
        <v>0</v>
      </c>
      <c r="N7" s="3"/>
      <c r="O7" s="3">
        <f>SUM(O4:O6)</f>
        <v>0</v>
      </c>
      <c r="P7" s="5"/>
    </row>
    <row r="12" spans="1:16" ht="88.5" customHeight="1" x14ac:dyDescent="0.3">
      <c r="B12" s="18" t="s">
        <v>205</v>
      </c>
      <c r="C12" s="18"/>
      <c r="D12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2:D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15"/>
  <sheetViews>
    <sheetView topLeftCell="A8" workbookViewId="0">
      <selection activeCell="K14" sqref="K1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79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59</v>
      </c>
      <c r="B4" s="4"/>
      <c r="C4" s="4" t="s">
        <v>6</v>
      </c>
      <c r="D4" s="4" t="s">
        <v>80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 t="shared" ref="L4:L10" si="0">K4*((100+N4)/100)</f>
        <v>0</v>
      </c>
      <c r="M4" s="12">
        <f t="shared" ref="M4:M10" si="1">J4*K4</f>
        <v>0</v>
      </c>
      <c r="N4" s="12"/>
      <c r="O4" s="12">
        <f t="shared" ref="O4:O10" si="2">J4*L4</f>
        <v>0</v>
      </c>
    </row>
    <row r="5" spans="1:16" s="7" customFormat="1" ht="43.2" x14ac:dyDescent="0.3">
      <c r="A5" s="4">
        <v>60</v>
      </c>
      <c r="B5" s="4"/>
      <c r="C5" s="4" t="s">
        <v>6</v>
      </c>
      <c r="D5" s="4" t="s">
        <v>81</v>
      </c>
      <c r="E5" s="4"/>
      <c r="F5" s="4"/>
      <c r="G5" s="4"/>
      <c r="H5" s="4" t="s">
        <v>8</v>
      </c>
      <c r="I5" s="4"/>
      <c r="J5" s="12">
        <v>2</v>
      </c>
      <c r="K5" s="12"/>
      <c r="L5" s="12">
        <f t="shared" si="0"/>
        <v>0</v>
      </c>
      <c r="M5" s="12">
        <f t="shared" si="1"/>
        <v>0</v>
      </c>
      <c r="N5" s="12"/>
      <c r="O5" s="12">
        <f t="shared" si="2"/>
        <v>0</v>
      </c>
    </row>
    <row r="6" spans="1:16" s="7" customFormat="1" ht="43.2" x14ac:dyDescent="0.3">
      <c r="A6" s="4">
        <v>61</v>
      </c>
      <c r="B6" s="4"/>
      <c r="C6" s="4" t="s">
        <v>6</v>
      </c>
      <c r="D6" s="4" t="s">
        <v>82</v>
      </c>
      <c r="E6" s="4"/>
      <c r="F6" s="4"/>
      <c r="G6" s="4"/>
      <c r="H6" s="4" t="s">
        <v>8</v>
      </c>
      <c r="I6" s="4"/>
      <c r="J6" s="12">
        <v>2</v>
      </c>
      <c r="K6" s="12"/>
      <c r="L6" s="12">
        <f t="shared" si="0"/>
        <v>0</v>
      </c>
      <c r="M6" s="12">
        <f t="shared" si="1"/>
        <v>0</v>
      </c>
      <c r="N6" s="12"/>
      <c r="O6" s="12">
        <f t="shared" si="2"/>
        <v>0</v>
      </c>
    </row>
    <row r="7" spans="1:16" s="7" customFormat="1" ht="43.2" x14ac:dyDescent="0.3">
      <c r="A7" s="4">
        <v>62</v>
      </c>
      <c r="B7" s="4"/>
      <c r="C7" s="4" t="s">
        <v>6</v>
      </c>
      <c r="D7" s="4" t="s">
        <v>83</v>
      </c>
      <c r="E7" s="4"/>
      <c r="F7" s="4"/>
      <c r="G7" s="4"/>
      <c r="H7" s="4" t="s">
        <v>8</v>
      </c>
      <c r="I7" s="4"/>
      <c r="J7" s="12">
        <v>2</v>
      </c>
      <c r="K7" s="12"/>
      <c r="L7" s="12">
        <f t="shared" si="0"/>
        <v>0</v>
      </c>
      <c r="M7" s="12">
        <f t="shared" si="1"/>
        <v>0</v>
      </c>
      <c r="N7" s="12"/>
      <c r="O7" s="12">
        <f t="shared" si="2"/>
        <v>0</v>
      </c>
    </row>
    <row r="8" spans="1:16" s="7" customFormat="1" ht="43.2" x14ac:dyDescent="0.3">
      <c r="A8" s="4">
        <v>63</v>
      </c>
      <c r="B8" s="4"/>
      <c r="C8" s="4" t="s">
        <v>6</v>
      </c>
      <c r="D8" s="4" t="s">
        <v>84</v>
      </c>
      <c r="E8" s="4"/>
      <c r="F8" s="4"/>
      <c r="G8" s="4"/>
      <c r="H8" s="4" t="s">
        <v>8</v>
      </c>
      <c r="I8" s="4"/>
      <c r="J8" s="12">
        <v>2</v>
      </c>
      <c r="K8" s="12"/>
      <c r="L8" s="12">
        <f t="shared" si="0"/>
        <v>0</v>
      </c>
      <c r="M8" s="12">
        <f t="shared" si="1"/>
        <v>0</v>
      </c>
      <c r="N8" s="12"/>
      <c r="O8" s="12">
        <f t="shared" si="2"/>
        <v>0</v>
      </c>
    </row>
    <row r="9" spans="1:16" s="7" customFormat="1" ht="43.2" x14ac:dyDescent="0.3">
      <c r="A9" s="4">
        <v>64</v>
      </c>
      <c r="B9" s="4"/>
      <c r="C9" s="4" t="s">
        <v>6</v>
      </c>
      <c r="D9" s="4" t="s">
        <v>85</v>
      </c>
      <c r="E9" s="4"/>
      <c r="F9" s="4"/>
      <c r="G9" s="4"/>
      <c r="H9" s="4" t="s">
        <v>8</v>
      </c>
      <c r="I9" s="4"/>
      <c r="J9" s="12">
        <v>2</v>
      </c>
      <c r="K9" s="12"/>
      <c r="L9" s="12">
        <f t="shared" si="0"/>
        <v>0</v>
      </c>
      <c r="M9" s="12">
        <f t="shared" si="1"/>
        <v>0</v>
      </c>
      <c r="N9" s="12"/>
      <c r="O9" s="12">
        <f t="shared" si="2"/>
        <v>0</v>
      </c>
    </row>
    <row r="10" spans="1:16" s="7" customFormat="1" ht="43.2" x14ac:dyDescent="0.3">
      <c r="A10" s="4">
        <v>65</v>
      </c>
      <c r="B10" s="4"/>
      <c r="C10" s="4" t="s">
        <v>6</v>
      </c>
      <c r="D10" s="4" t="s">
        <v>86</v>
      </c>
      <c r="E10" s="4"/>
      <c r="F10" s="4"/>
      <c r="G10" s="4"/>
      <c r="H10" s="4" t="s">
        <v>8</v>
      </c>
      <c r="I10" s="4"/>
      <c r="J10" s="12">
        <v>2</v>
      </c>
      <c r="K10" s="12"/>
      <c r="L10" s="12">
        <f t="shared" si="0"/>
        <v>0</v>
      </c>
      <c r="M10" s="12">
        <f t="shared" si="1"/>
        <v>0</v>
      </c>
      <c r="N10" s="12"/>
      <c r="O10" s="12">
        <f t="shared" si="2"/>
        <v>0</v>
      </c>
    </row>
    <row r="11" spans="1:16" s="7" customFormat="1" x14ac:dyDescent="0.3">
      <c r="I11" s="7" t="s">
        <v>10</v>
      </c>
      <c r="J11" s="12"/>
      <c r="K11" s="12"/>
      <c r="L11" s="12"/>
      <c r="M11" s="12">
        <f>SUM(M4:M10)</f>
        <v>0</v>
      </c>
      <c r="N11" s="12"/>
      <c r="O11" s="12">
        <f>SUM(O4:O10)</f>
        <v>0</v>
      </c>
      <c r="P11" s="16"/>
    </row>
    <row r="15" spans="1:16" ht="68.25" customHeight="1" x14ac:dyDescent="0.3">
      <c r="B15" s="18" t="s">
        <v>205</v>
      </c>
      <c r="C15" s="18"/>
      <c r="D15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5:D1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3"/>
  <sheetViews>
    <sheetView workbookViewId="0">
      <selection activeCell="K13" sqref="K13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87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66</v>
      </c>
      <c r="B4" s="4"/>
      <c r="C4" s="4" t="s">
        <v>6</v>
      </c>
      <c r="D4" s="4" t="s">
        <v>88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ht="43.2" x14ac:dyDescent="0.3">
      <c r="A5" s="4">
        <v>67</v>
      </c>
      <c r="B5" s="4"/>
      <c r="C5" s="4" t="s">
        <v>6</v>
      </c>
      <c r="D5" s="4" t="s">
        <v>89</v>
      </c>
      <c r="E5" s="4"/>
      <c r="F5" s="4"/>
      <c r="G5" s="4"/>
      <c r="H5" s="4" t="s">
        <v>8</v>
      </c>
      <c r="I5" s="4"/>
      <c r="J5" s="12">
        <v>2</v>
      </c>
      <c r="K5" s="12"/>
      <c r="L5" s="12">
        <f>K5*((100+N5)/100)</f>
        <v>0</v>
      </c>
      <c r="M5" s="12">
        <f>J5*K5</f>
        <v>0</v>
      </c>
      <c r="N5" s="12"/>
      <c r="O5" s="12">
        <f>J5*L5</f>
        <v>0</v>
      </c>
    </row>
    <row r="6" spans="1:16" s="7" customFormat="1" ht="28.8" x14ac:dyDescent="0.3">
      <c r="A6" s="4">
        <v>68</v>
      </c>
      <c r="B6" s="4"/>
      <c r="C6" s="4" t="s">
        <v>6</v>
      </c>
      <c r="D6" s="4" t="s">
        <v>90</v>
      </c>
      <c r="E6" s="4"/>
      <c r="F6" s="4"/>
      <c r="G6" s="4"/>
      <c r="H6" s="4" t="s">
        <v>8</v>
      </c>
      <c r="I6" s="4"/>
      <c r="J6" s="12">
        <v>1</v>
      </c>
      <c r="K6" s="12"/>
      <c r="L6" s="12">
        <f>K6*((100+N6)/100)</f>
        <v>0</v>
      </c>
      <c r="M6" s="12">
        <f>J6*K6</f>
        <v>0</v>
      </c>
      <c r="N6" s="12"/>
      <c r="O6" s="12">
        <f>J6*L6</f>
        <v>0</v>
      </c>
    </row>
    <row r="7" spans="1:16" s="7" customFormat="1" ht="28.8" x14ac:dyDescent="0.3">
      <c r="A7" s="4">
        <v>69</v>
      </c>
      <c r="B7" s="4"/>
      <c r="C7" s="4" t="s">
        <v>6</v>
      </c>
      <c r="D7" s="4" t="s">
        <v>91</v>
      </c>
      <c r="E7" s="4"/>
      <c r="F7" s="4"/>
      <c r="G7" s="4"/>
      <c r="H7" s="4" t="s">
        <v>8</v>
      </c>
      <c r="I7" s="4"/>
      <c r="J7" s="12">
        <v>1</v>
      </c>
      <c r="K7" s="12"/>
      <c r="L7" s="12">
        <f>K7*((100+N7)/100)</f>
        <v>0</v>
      </c>
      <c r="M7" s="12">
        <f>J7*K7</f>
        <v>0</v>
      </c>
      <c r="N7" s="12"/>
      <c r="O7" s="12">
        <f>J7*L7</f>
        <v>0</v>
      </c>
    </row>
    <row r="8" spans="1:16" x14ac:dyDescent="0.3">
      <c r="I8" t="s">
        <v>10</v>
      </c>
      <c r="J8" s="3"/>
      <c r="K8" s="3"/>
      <c r="L8" s="3"/>
      <c r="M8" s="3">
        <f>SUM(M4:M7)</f>
        <v>0</v>
      </c>
      <c r="N8" s="3"/>
      <c r="O8" s="3">
        <f>SUM(O4:O7)</f>
        <v>0</v>
      </c>
      <c r="P8" s="5"/>
    </row>
    <row r="13" spans="1:16" ht="66.75" customHeight="1" x14ac:dyDescent="0.3">
      <c r="B13" s="18" t="s">
        <v>205</v>
      </c>
      <c r="C13" s="18"/>
      <c r="D13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3:D1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10"/>
  <sheetViews>
    <sheetView workbookViewId="0">
      <selection activeCell="K10" sqref="K10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92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70</v>
      </c>
      <c r="B4" s="4"/>
      <c r="C4" s="4" t="s">
        <v>6</v>
      </c>
      <c r="D4" s="4" t="s">
        <v>93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ht="28.8" x14ac:dyDescent="0.3">
      <c r="A5" s="4">
        <v>71</v>
      </c>
      <c r="B5" s="4"/>
      <c r="C5" s="4" t="s">
        <v>6</v>
      </c>
      <c r="D5" s="4" t="s">
        <v>94</v>
      </c>
      <c r="E5" s="4"/>
      <c r="F5" s="4"/>
      <c r="G5" s="4"/>
      <c r="H5" s="4" t="s">
        <v>8</v>
      </c>
      <c r="I5" s="4"/>
      <c r="J5" s="12">
        <v>1</v>
      </c>
      <c r="K5" s="12"/>
      <c r="L5" s="12">
        <f>K5*((100+N5)/100)</f>
        <v>0</v>
      </c>
      <c r="M5" s="12">
        <f>J5*K5</f>
        <v>0</v>
      </c>
      <c r="N5" s="12"/>
      <c r="O5" s="12">
        <f>J5*L5</f>
        <v>0</v>
      </c>
    </row>
    <row r="6" spans="1:16" x14ac:dyDescent="0.3">
      <c r="I6" t="s">
        <v>10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5"/>
    </row>
    <row r="10" spans="1:16" ht="71.25" customHeight="1" x14ac:dyDescent="0.3">
      <c r="B10" s="18" t="s">
        <v>205</v>
      </c>
      <c r="C10" s="18"/>
      <c r="D10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0:D1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12"/>
  <sheetViews>
    <sheetView workbookViewId="0">
      <selection activeCell="I12" sqref="I12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95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72</v>
      </c>
      <c r="B4" s="4"/>
      <c r="C4" s="4" t="s">
        <v>6</v>
      </c>
      <c r="D4" s="4" t="s">
        <v>96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ht="43.2" x14ac:dyDescent="0.3">
      <c r="A5" s="4">
        <v>73</v>
      </c>
      <c r="B5" s="4"/>
      <c r="C5" s="4" t="s">
        <v>6</v>
      </c>
      <c r="D5" s="4" t="s">
        <v>97</v>
      </c>
      <c r="E5" s="4"/>
      <c r="F5" s="4"/>
      <c r="G5" s="4"/>
      <c r="H5" s="4" t="s">
        <v>8</v>
      </c>
      <c r="I5" s="4"/>
      <c r="J5" s="12">
        <v>2</v>
      </c>
      <c r="K5" s="12"/>
      <c r="L5" s="12">
        <f>K5*((100+N5)/100)</f>
        <v>0</v>
      </c>
      <c r="M5" s="12">
        <f>J5*K5</f>
        <v>0</v>
      </c>
      <c r="N5" s="12"/>
      <c r="O5" s="12">
        <f>J5*L5</f>
        <v>0</v>
      </c>
    </row>
    <row r="6" spans="1:16" s="7" customFormat="1" ht="43.2" x14ac:dyDescent="0.3">
      <c r="A6" s="4">
        <v>74</v>
      </c>
      <c r="B6" s="4"/>
      <c r="C6" s="4" t="s">
        <v>6</v>
      </c>
      <c r="D6" s="4" t="s">
        <v>98</v>
      </c>
      <c r="E6" s="4"/>
      <c r="F6" s="4"/>
      <c r="G6" s="4"/>
      <c r="H6" s="4" t="s">
        <v>8</v>
      </c>
      <c r="I6" s="4"/>
      <c r="J6" s="12">
        <v>2</v>
      </c>
      <c r="K6" s="12"/>
      <c r="L6" s="12">
        <f>K6*((100+N6)/100)</f>
        <v>0</v>
      </c>
      <c r="M6" s="12">
        <f>J6*K6</f>
        <v>0</v>
      </c>
      <c r="N6" s="12"/>
      <c r="O6" s="12">
        <f>J6*L6</f>
        <v>0</v>
      </c>
    </row>
    <row r="7" spans="1:16" s="7" customFormat="1" ht="43.2" x14ac:dyDescent="0.3">
      <c r="A7" s="4">
        <v>75</v>
      </c>
      <c r="B7" s="4"/>
      <c r="C7" s="4" t="s">
        <v>6</v>
      </c>
      <c r="D7" s="4" t="s">
        <v>99</v>
      </c>
      <c r="E7" s="4"/>
      <c r="F7" s="4"/>
      <c r="G7" s="4"/>
      <c r="H7" s="4" t="s">
        <v>8</v>
      </c>
      <c r="I7" s="4"/>
      <c r="J7" s="12">
        <v>2</v>
      </c>
      <c r="K7" s="12"/>
      <c r="L7" s="12">
        <f>K7*((100+N7)/100)</f>
        <v>0</v>
      </c>
      <c r="M7" s="12">
        <f>J7*K7</f>
        <v>0</v>
      </c>
      <c r="N7" s="12"/>
      <c r="O7" s="12">
        <f>J7*L7</f>
        <v>0</v>
      </c>
    </row>
    <row r="8" spans="1:16" x14ac:dyDescent="0.3">
      <c r="I8" t="s">
        <v>10</v>
      </c>
      <c r="J8" s="3"/>
      <c r="K8" s="3"/>
      <c r="L8" s="3"/>
      <c r="M8" s="3">
        <f>SUM(M4:M7)</f>
        <v>0</v>
      </c>
      <c r="N8" s="3"/>
      <c r="O8" s="3">
        <f>SUM(O4:O7)</f>
        <v>0</v>
      </c>
      <c r="P8" s="5"/>
    </row>
    <row r="12" spans="1:16" ht="66" customHeight="1" x14ac:dyDescent="0.3">
      <c r="B12" s="18" t="s">
        <v>205</v>
      </c>
      <c r="C12" s="18"/>
      <c r="D12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2:D1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12"/>
  <sheetViews>
    <sheetView workbookViewId="0">
      <selection activeCell="G9" sqref="G9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100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86.4" x14ac:dyDescent="0.3">
      <c r="A4" s="4">
        <v>76</v>
      </c>
      <c r="B4" s="4"/>
      <c r="C4" s="4" t="s">
        <v>6</v>
      </c>
      <c r="D4" s="4" t="s">
        <v>101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ht="43.2" x14ac:dyDescent="0.3">
      <c r="A5" s="4">
        <v>77</v>
      </c>
      <c r="B5" s="4"/>
      <c r="C5" s="4" t="s">
        <v>6</v>
      </c>
      <c r="D5" s="4" t="s">
        <v>102</v>
      </c>
      <c r="E5" s="4"/>
      <c r="F5" s="4"/>
      <c r="G5" s="4"/>
      <c r="H5" s="4" t="s">
        <v>8</v>
      </c>
      <c r="I5" s="4"/>
      <c r="J5" s="12">
        <v>2</v>
      </c>
      <c r="K5" s="12"/>
      <c r="L5" s="12">
        <f>K5*((100+N5)/100)</f>
        <v>0</v>
      </c>
      <c r="M5" s="12">
        <f>J5*K5</f>
        <v>0</v>
      </c>
      <c r="N5" s="12"/>
      <c r="O5" s="12">
        <f>J5*L5</f>
        <v>0</v>
      </c>
    </row>
    <row r="6" spans="1:16" s="7" customFormat="1" ht="43.2" x14ac:dyDescent="0.3">
      <c r="A6" s="4">
        <v>78</v>
      </c>
      <c r="B6" s="4"/>
      <c r="C6" s="4" t="s">
        <v>6</v>
      </c>
      <c r="D6" s="4" t="s">
        <v>103</v>
      </c>
      <c r="E6" s="4"/>
      <c r="F6" s="4"/>
      <c r="G6" s="4"/>
      <c r="H6" s="4" t="s">
        <v>8</v>
      </c>
      <c r="I6" s="4"/>
      <c r="J6" s="12">
        <v>2</v>
      </c>
      <c r="K6" s="12"/>
      <c r="L6" s="12">
        <f>K6*((100+N6)/100)</f>
        <v>0</v>
      </c>
      <c r="M6" s="12">
        <f>J6*K6</f>
        <v>0</v>
      </c>
      <c r="N6" s="12"/>
      <c r="O6" s="12">
        <f>J6*L6</f>
        <v>0</v>
      </c>
    </row>
    <row r="7" spans="1:16" s="7" customFormat="1" ht="43.2" x14ac:dyDescent="0.3">
      <c r="A7" s="4">
        <v>79</v>
      </c>
      <c r="B7" s="4"/>
      <c r="C7" s="4" t="s">
        <v>6</v>
      </c>
      <c r="D7" s="4" t="s">
        <v>104</v>
      </c>
      <c r="E7" s="4"/>
      <c r="F7" s="4"/>
      <c r="G7" s="4"/>
      <c r="H7" s="4" t="s">
        <v>8</v>
      </c>
      <c r="I7" s="4"/>
      <c r="J7" s="12">
        <v>2</v>
      </c>
      <c r="K7" s="12"/>
      <c r="L7" s="12">
        <f>K7*((100+N7)/100)</f>
        <v>0</v>
      </c>
      <c r="M7" s="12">
        <f>J7*K7</f>
        <v>0</v>
      </c>
      <c r="N7" s="12"/>
      <c r="O7" s="12">
        <f>J7*L7</f>
        <v>0</v>
      </c>
    </row>
    <row r="8" spans="1:16" x14ac:dyDescent="0.3">
      <c r="I8" t="s">
        <v>10</v>
      </c>
      <c r="J8" s="3"/>
      <c r="K8" s="3"/>
      <c r="L8" s="3"/>
      <c r="M8" s="3">
        <f>SUM(M4:M7)</f>
        <v>0</v>
      </c>
      <c r="N8" s="3"/>
      <c r="O8" s="3">
        <f>SUM(O4:O7)</f>
        <v>0</v>
      </c>
      <c r="P8" s="5"/>
    </row>
    <row r="12" spans="1:16" ht="63.75" customHeight="1" x14ac:dyDescent="0.3">
      <c r="B12" s="18" t="s">
        <v>205</v>
      </c>
      <c r="C12" s="18"/>
      <c r="D12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2:D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"/>
  <sheetViews>
    <sheetView workbookViewId="0">
      <selection activeCell="J13" sqref="J13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11</v>
      </c>
    </row>
    <row r="2" spans="1:16" ht="60.6" x14ac:dyDescent="0.3">
      <c r="A2" s="10" t="s">
        <v>1</v>
      </c>
      <c r="B2" s="10" t="s">
        <v>206</v>
      </c>
      <c r="C2" s="10" t="s">
        <v>2</v>
      </c>
      <c r="D2" s="11" t="s">
        <v>207</v>
      </c>
      <c r="E2" s="10" t="s">
        <v>208</v>
      </c>
      <c r="F2" s="10" t="s">
        <v>209</v>
      </c>
      <c r="G2" s="10" t="s">
        <v>210</v>
      </c>
      <c r="H2" s="10" t="s">
        <v>211</v>
      </c>
      <c r="I2" s="10" t="s">
        <v>3</v>
      </c>
      <c r="J2" s="10" t="s">
        <v>4</v>
      </c>
      <c r="K2" s="10" t="s">
        <v>212</v>
      </c>
      <c r="L2" s="10" t="s">
        <v>213</v>
      </c>
      <c r="M2" s="10" t="s">
        <v>214</v>
      </c>
      <c r="N2" s="10" t="s">
        <v>5</v>
      </c>
      <c r="O2" s="10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3</v>
      </c>
      <c r="B4" s="4"/>
      <c r="C4" s="4" t="s">
        <v>6</v>
      </c>
      <c r="D4" s="4" t="s">
        <v>12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ht="43.2" x14ac:dyDescent="0.3">
      <c r="A5" s="4">
        <v>4</v>
      </c>
      <c r="B5" s="4"/>
      <c r="C5" s="4" t="s">
        <v>6</v>
      </c>
      <c r="D5" s="4" t="s">
        <v>13</v>
      </c>
      <c r="E5" s="4"/>
      <c r="F5" s="4"/>
      <c r="G5" s="4"/>
      <c r="H5" s="4" t="s">
        <v>8</v>
      </c>
      <c r="I5" s="4"/>
      <c r="J5" s="12">
        <v>2</v>
      </c>
      <c r="K5" s="12"/>
      <c r="L5" s="12">
        <f>K5*((100+N5)/100)</f>
        <v>0</v>
      </c>
      <c r="M5" s="12">
        <f>J5*K5</f>
        <v>0</v>
      </c>
      <c r="N5" s="12"/>
      <c r="O5" s="12">
        <f>J5*L5</f>
        <v>0</v>
      </c>
    </row>
    <row r="6" spans="1:16" s="7" customFormat="1" ht="28.8" x14ac:dyDescent="0.3">
      <c r="A6" s="4">
        <v>5</v>
      </c>
      <c r="B6" s="4"/>
      <c r="C6" s="4" t="s">
        <v>6</v>
      </c>
      <c r="D6" s="4" t="s">
        <v>14</v>
      </c>
      <c r="E6" s="4"/>
      <c r="F6" s="4"/>
      <c r="G6" s="4"/>
      <c r="H6" s="4" t="s">
        <v>8</v>
      </c>
      <c r="I6" s="4"/>
      <c r="J6" s="12">
        <v>4</v>
      </c>
      <c r="K6" s="12"/>
      <c r="L6" s="12">
        <f>K6*((100+N6)/100)</f>
        <v>0</v>
      </c>
      <c r="M6" s="12">
        <f>J6*K6</f>
        <v>0</v>
      </c>
      <c r="N6" s="12"/>
      <c r="O6" s="12">
        <f>J6*L6</f>
        <v>0</v>
      </c>
    </row>
    <row r="7" spans="1:16" s="7" customFormat="1" x14ac:dyDescent="0.3">
      <c r="I7" s="7" t="s">
        <v>10</v>
      </c>
      <c r="J7" s="12"/>
      <c r="K7" s="12"/>
      <c r="L7" s="12"/>
      <c r="M7" s="12">
        <f>SUM(M4:M6)</f>
        <v>0</v>
      </c>
      <c r="N7" s="12"/>
      <c r="O7" s="12">
        <f>SUM(O4:O6)</f>
        <v>0</v>
      </c>
      <c r="P7" s="16"/>
    </row>
    <row r="13" spans="1:16" ht="81.75" customHeight="1" x14ac:dyDescent="0.3">
      <c r="B13" s="18" t="s">
        <v>205</v>
      </c>
      <c r="C13" s="18"/>
      <c r="D13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3:D1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11"/>
  <sheetViews>
    <sheetView workbookViewId="0">
      <selection activeCell="K11" sqref="K11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105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62.25" customHeight="1" x14ac:dyDescent="0.3">
      <c r="A4" s="4">
        <v>80</v>
      </c>
      <c r="B4" s="4"/>
      <c r="C4" s="4" t="s">
        <v>6</v>
      </c>
      <c r="D4" s="4" t="s">
        <v>106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x14ac:dyDescent="0.3"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  <row r="11" spans="1:16" ht="71.25" customHeight="1" x14ac:dyDescent="0.3">
      <c r="B11" s="18" t="s">
        <v>205</v>
      </c>
      <c r="C11" s="18"/>
      <c r="D11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1:D1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10"/>
  <sheetViews>
    <sheetView workbookViewId="0">
      <selection activeCell="K10" sqref="K10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107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57.6" x14ac:dyDescent="0.3">
      <c r="A4" s="4">
        <v>81</v>
      </c>
      <c r="B4" s="4"/>
      <c r="C4" s="4" t="s">
        <v>6</v>
      </c>
      <c r="D4" s="4" t="s">
        <v>108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x14ac:dyDescent="0.3"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  <row r="10" spans="1:16" ht="71.25" customHeight="1" x14ac:dyDescent="0.3">
      <c r="B10" s="18" t="s">
        <v>205</v>
      </c>
      <c r="C10" s="18"/>
      <c r="D10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0:D1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9"/>
  <sheetViews>
    <sheetView workbookViewId="0">
      <selection activeCell="K10" sqref="K10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109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57.6" x14ac:dyDescent="0.3">
      <c r="A4" s="4">
        <v>82</v>
      </c>
      <c r="B4" s="4"/>
      <c r="C4" s="4" t="s">
        <v>6</v>
      </c>
      <c r="D4" s="4" t="s">
        <v>110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x14ac:dyDescent="0.3">
      <c r="I5" s="7" t="s">
        <v>10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16"/>
    </row>
    <row r="9" spans="1:16" ht="75" customHeight="1" x14ac:dyDescent="0.3">
      <c r="B9" s="18" t="s">
        <v>205</v>
      </c>
      <c r="C9" s="18"/>
      <c r="D9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9:D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10"/>
  <sheetViews>
    <sheetView workbookViewId="0">
      <selection activeCell="G10" sqref="G10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111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83</v>
      </c>
      <c r="B4" s="4"/>
      <c r="C4" s="4" t="s">
        <v>6</v>
      </c>
      <c r="D4" s="4" t="s">
        <v>112</v>
      </c>
      <c r="E4" s="4"/>
      <c r="F4" s="4"/>
      <c r="G4" s="4"/>
      <c r="H4" s="4" t="s">
        <v>8</v>
      </c>
      <c r="I4" s="4"/>
      <c r="J4" s="12">
        <v>6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x14ac:dyDescent="0.3">
      <c r="I5" s="7" t="s">
        <v>10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16"/>
    </row>
    <row r="10" spans="1:16" ht="89.25" customHeight="1" x14ac:dyDescent="0.3">
      <c r="B10" s="18" t="s">
        <v>205</v>
      </c>
      <c r="C10" s="18"/>
      <c r="D10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0:D1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11"/>
  <sheetViews>
    <sheetView workbookViewId="0">
      <selection activeCell="K11" sqref="K11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113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57.6" x14ac:dyDescent="0.3">
      <c r="A4" s="4">
        <v>84</v>
      </c>
      <c r="B4" s="4"/>
      <c r="C4" s="4" t="s">
        <v>6</v>
      </c>
      <c r="D4" s="4" t="s">
        <v>114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ht="57.6" x14ac:dyDescent="0.3">
      <c r="A5" s="4">
        <v>85</v>
      </c>
      <c r="B5" s="4"/>
      <c r="C5" s="4" t="s">
        <v>6</v>
      </c>
      <c r="D5" s="4" t="s">
        <v>115</v>
      </c>
      <c r="E5" s="4"/>
      <c r="F5" s="4"/>
      <c r="G5" s="4"/>
      <c r="H5" s="4" t="s">
        <v>8</v>
      </c>
      <c r="I5" s="4"/>
      <c r="J5" s="12">
        <v>2</v>
      </c>
      <c r="K5" s="12"/>
      <c r="L5" s="12">
        <f>K5*((100+N5)/100)</f>
        <v>0</v>
      </c>
      <c r="M5" s="12">
        <f>J5*K5</f>
        <v>0</v>
      </c>
      <c r="N5" s="12"/>
      <c r="O5" s="12">
        <f>J5*L5</f>
        <v>0</v>
      </c>
    </row>
    <row r="6" spans="1:16" x14ac:dyDescent="0.3">
      <c r="I6" t="s">
        <v>10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5"/>
    </row>
    <row r="11" spans="1:16" ht="75" customHeight="1" x14ac:dyDescent="0.3">
      <c r="B11" s="18" t="s">
        <v>205</v>
      </c>
      <c r="C11" s="18"/>
      <c r="D11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1:D1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11"/>
  <sheetViews>
    <sheetView workbookViewId="0">
      <selection activeCell="I11" sqref="I11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116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86</v>
      </c>
      <c r="B4" s="4"/>
      <c r="C4" s="4" t="s">
        <v>6</v>
      </c>
      <c r="D4" s="4" t="s">
        <v>117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ht="57.6" x14ac:dyDescent="0.3">
      <c r="A5" s="4">
        <v>87</v>
      </c>
      <c r="B5" s="4"/>
      <c r="C5" s="4" t="s">
        <v>6</v>
      </c>
      <c r="D5" s="4" t="s">
        <v>118</v>
      </c>
      <c r="E5" s="4"/>
      <c r="F5" s="4"/>
      <c r="G5" s="4"/>
      <c r="H5" s="4" t="s">
        <v>8</v>
      </c>
      <c r="I5" s="4"/>
      <c r="J5" s="12">
        <v>2</v>
      </c>
      <c r="K5" s="12"/>
      <c r="L5" s="12">
        <f>K5*((100+N5)/100)</f>
        <v>0</v>
      </c>
      <c r="M5" s="12">
        <f>J5*K5</f>
        <v>0</v>
      </c>
      <c r="N5" s="12"/>
      <c r="O5" s="12">
        <f>J5*L5</f>
        <v>0</v>
      </c>
    </row>
    <row r="6" spans="1:16" x14ac:dyDescent="0.3">
      <c r="I6" t="s">
        <v>10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5"/>
    </row>
    <row r="11" spans="1:16" ht="64.5" customHeight="1" x14ac:dyDescent="0.3">
      <c r="B11" s="18" t="s">
        <v>205</v>
      </c>
      <c r="C11" s="18"/>
      <c r="D11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1:D1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12"/>
  <sheetViews>
    <sheetView workbookViewId="0">
      <selection activeCell="K12" sqref="K12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119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88</v>
      </c>
      <c r="B4" s="4"/>
      <c r="C4" s="4" t="s">
        <v>6</v>
      </c>
      <c r="D4" s="4" t="s">
        <v>120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x14ac:dyDescent="0.3"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  <row r="12" spans="1:16" ht="75" customHeight="1" x14ac:dyDescent="0.3">
      <c r="B12" s="18" t="s">
        <v>205</v>
      </c>
      <c r="C12" s="18"/>
      <c r="D12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2:D1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14"/>
  <sheetViews>
    <sheetView workbookViewId="0">
      <selection activeCell="K10" sqref="K10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121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89</v>
      </c>
      <c r="B4" s="4"/>
      <c r="C4" s="4" t="s">
        <v>6</v>
      </c>
      <c r="D4" s="4" t="s">
        <v>122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x14ac:dyDescent="0.3"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  <row r="14" spans="1:16" ht="72" customHeight="1" x14ac:dyDescent="0.3">
      <c r="B14" s="18" t="s">
        <v>205</v>
      </c>
      <c r="C14" s="18"/>
      <c r="D14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4:D1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14"/>
  <sheetViews>
    <sheetView workbookViewId="0">
      <selection activeCell="K13" sqref="K13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123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90</v>
      </c>
      <c r="B4" s="4"/>
      <c r="C4" s="4" t="s">
        <v>6</v>
      </c>
      <c r="D4" s="4" t="s">
        <v>124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x14ac:dyDescent="0.3"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  <row r="14" spans="1:16" ht="70.5" customHeight="1" x14ac:dyDescent="0.3">
      <c r="B14" s="18" t="s">
        <v>205</v>
      </c>
      <c r="C14" s="18"/>
      <c r="D14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4:D1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14"/>
  <sheetViews>
    <sheetView workbookViewId="0">
      <selection activeCell="J14" sqref="J1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125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91</v>
      </c>
      <c r="B4" s="4"/>
      <c r="C4" s="4" t="s">
        <v>6</v>
      </c>
      <c r="D4" s="4" t="s">
        <v>126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x14ac:dyDescent="0.3">
      <c r="I5" s="7" t="s">
        <v>10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16"/>
    </row>
    <row r="14" spans="1:16" ht="69.75" customHeight="1" x14ac:dyDescent="0.3">
      <c r="B14" s="18" t="s">
        <v>205</v>
      </c>
      <c r="C14" s="18"/>
      <c r="D14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4:D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4"/>
  <sheetViews>
    <sheetView workbookViewId="0">
      <selection activeCell="J12" sqref="J12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15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57.6" x14ac:dyDescent="0.3">
      <c r="A4" s="4">
        <v>6</v>
      </c>
      <c r="B4" s="4"/>
      <c r="C4" s="4" t="s">
        <v>6</v>
      </c>
      <c r="D4" s="4" t="s">
        <v>16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ht="57.6" x14ac:dyDescent="0.3">
      <c r="A5" s="4">
        <v>7</v>
      </c>
      <c r="B5" s="4"/>
      <c r="C5" s="4" t="s">
        <v>6</v>
      </c>
      <c r="D5" s="4" t="s">
        <v>17</v>
      </c>
      <c r="E5" s="4"/>
      <c r="F5" s="4"/>
      <c r="G5" s="4"/>
      <c r="H5" s="4" t="s">
        <v>8</v>
      </c>
      <c r="I5" s="4"/>
      <c r="J5" s="12">
        <v>2</v>
      </c>
      <c r="K5" s="12"/>
      <c r="L5" s="12">
        <f>K5*((100+N5)/100)</f>
        <v>0</v>
      </c>
      <c r="M5" s="12">
        <f>J5*K5</f>
        <v>0</v>
      </c>
      <c r="N5" s="12"/>
      <c r="O5" s="12">
        <f>J5*L5</f>
        <v>0</v>
      </c>
    </row>
    <row r="6" spans="1:16" s="7" customFormat="1" ht="43.2" x14ac:dyDescent="0.3">
      <c r="A6" s="4">
        <v>8</v>
      </c>
      <c r="B6" s="4"/>
      <c r="C6" s="4" t="s">
        <v>6</v>
      </c>
      <c r="D6" s="4" t="s">
        <v>18</v>
      </c>
      <c r="E6" s="4"/>
      <c r="F6" s="4"/>
      <c r="G6" s="4"/>
      <c r="H6" s="4" t="s">
        <v>8</v>
      </c>
      <c r="I6" s="4"/>
      <c r="J6" s="12">
        <v>2</v>
      </c>
      <c r="K6" s="12"/>
      <c r="L6" s="12">
        <f>K6*((100+N6)/100)</f>
        <v>0</v>
      </c>
      <c r="M6" s="12">
        <f>J6*K6</f>
        <v>0</v>
      </c>
      <c r="N6" s="12"/>
      <c r="O6" s="12">
        <f>J6*L6</f>
        <v>0</v>
      </c>
    </row>
    <row r="7" spans="1:16" s="7" customFormat="1" x14ac:dyDescent="0.3">
      <c r="I7" s="7" t="s">
        <v>10</v>
      </c>
      <c r="J7" s="12"/>
      <c r="K7" s="12"/>
      <c r="L7" s="12"/>
      <c r="M7" s="12">
        <f>SUM(M4:M6)</f>
        <v>0</v>
      </c>
      <c r="N7" s="12"/>
      <c r="O7" s="12">
        <f>SUM(O4:O6)</f>
        <v>0</v>
      </c>
      <c r="P7" s="16"/>
    </row>
    <row r="14" spans="1:16" ht="73.5" customHeight="1" x14ac:dyDescent="0.3">
      <c r="B14" s="18" t="s">
        <v>205</v>
      </c>
      <c r="C14" s="18"/>
      <c r="D14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4:D1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14"/>
  <sheetViews>
    <sheetView workbookViewId="0">
      <selection activeCell="G12" sqref="G12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127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92</v>
      </c>
      <c r="B4" s="4"/>
      <c r="C4" s="4" t="s">
        <v>6</v>
      </c>
      <c r="D4" s="4" t="s">
        <v>128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ht="43.2" x14ac:dyDescent="0.3">
      <c r="A5" s="4">
        <v>93</v>
      </c>
      <c r="B5" s="4"/>
      <c r="C5" s="4" t="s">
        <v>6</v>
      </c>
      <c r="D5" s="4" t="s">
        <v>129</v>
      </c>
      <c r="E5" s="4"/>
      <c r="F5" s="4"/>
      <c r="G5" s="4"/>
      <c r="H5" s="4" t="s">
        <v>8</v>
      </c>
      <c r="I5" s="4"/>
      <c r="J5" s="12">
        <v>2</v>
      </c>
      <c r="K5" s="12"/>
      <c r="L5" s="12">
        <f>K5*((100+N5)/100)</f>
        <v>0</v>
      </c>
      <c r="M5" s="12">
        <f>J5*K5</f>
        <v>0</v>
      </c>
      <c r="N5" s="12"/>
      <c r="O5" s="12">
        <f>J5*L5</f>
        <v>0</v>
      </c>
    </row>
    <row r="6" spans="1:16" s="7" customFormat="1" ht="43.2" x14ac:dyDescent="0.3">
      <c r="A6" s="4">
        <v>94</v>
      </c>
      <c r="B6" s="4"/>
      <c r="C6" s="4" t="s">
        <v>6</v>
      </c>
      <c r="D6" s="4" t="s">
        <v>130</v>
      </c>
      <c r="E6" s="4"/>
      <c r="F6" s="4"/>
      <c r="G6" s="4"/>
      <c r="H6" s="4" t="s">
        <v>8</v>
      </c>
      <c r="I6" s="4"/>
      <c r="J6" s="12">
        <v>2</v>
      </c>
      <c r="K6" s="12"/>
      <c r="L6" s="12">
        <f>K6*((100+N6)/100)</f>
        <v>0</v>
      </c>
      <c r="M6" s="12">
        <f>J6*K6</f>
        <v>0</v>
      </c>
      <c r="N6" s="12"/>
      <c r="O6" s="12">
        <f>J6*L6</f>
        <v>0</v>
      </c>
    </row>
    <row r="7" spans="1:16" s="7" customFormat="1" ht="43.2" x14ac:dyDescent="0.3">
      <c r="A7" s="4">
        <v>95</v>
      </c>
      <c r="B7" s="4"/>
      <c r="C7" s="4" t="s">
        <v>6</v>
      </c>
      <c r="D7" s="4" t="s">
        <v>131</v>
      </c>
      <c r="E7" s="4"/>
      <c r="F7" s="4"/>
      <c r="G7" s="4"/>
      <c r="H7" s="4" t="s">
        <v>8</v>
      </c>
      <c r="I7" s="4"/>
      <c r="J7" s="12">
        <v>2</v>
      </c>
      <c r="K7" s="12"/>
      <c r="L7" s="12">
        <f>K7*((100+N7)/100)</f>
        <v>0</v>
      </c>
      <c r="M7" s="12">
        <f>J7*K7</f>
        <v>0</v>
      </c>
      <c r="N7" s="12"/>
      <c r="O7" s="12">
        <f>J7*L7</f>
        <v>0</v>
      </c>
    </row>
    <row r="8" spans="1:16" x14ac:dyDescent="0.3">
      <c r="I8" t="s">
        <v>10</v>
      </c>
      <c r="J8" s="3"/>
      <c r="K8" s="3"/>
      <c r="L8" s="3"/>
      <c r="M8" s="3">
        <f>SUM(M4:M7)</f>
        <v>0</v>
      </c>
      <c r="N8" s="3"/>
      <c r="O8" s="3">
        <f>SUM(O4:O7)</f>
        <v>0</v>
      </c>
      <c r="P8" s="5"/>
    </row>
    <row r="14" spans="1:16" ht="89.25" customHeight="1" x14ac:dyDescent="0.3">
      <c r="B14" s="18" t="s">
        <v>205</v>
      </c>
      <c r="C14" s="18"/>
      <c r="D14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4:D1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12"/>
  <sheetViews>
    <sheetView workbookViewId="0">
      <selection activeCell="J12" sqref="J12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132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96</v>
      </c>
      <c r="B4" s="4"/>
      <c r="C4" s="4" t="s">
        <v>6</v>
      </c>
      <c r="D4" s="4" t="s">
        <v>133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x14ac:dyDescent="0.3"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  <row r="12" spans="1:16" ht="67.5" customHeight="1" x14ac:dyDescent="0.3">
      <c r="B12" s="18" t="s">
        <v>205</v>
      </c>
      <c r="C12" s="18"/>
      <c r="D12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2:D1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12"/>
  <sheetViews>
    <sheetView workbookViewId="0">
      <selection activeCell="L12" sqref="L12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134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57.6" x14ac:dyDescent="0.3">
      <c r="A4" s="4">
        <v>97</v>
      </c>
      <c r="B4" s="4"/>
      <c r="C4" s="4" t="s">
        <v>6</v>
      </c>
      <c r="D4" s="4" t="s">
        <v>135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x14ac:dyDescent="0.3"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  <row r="12" spans="1:16" ht="81.75" customHeight="1" x14ac:dyDescent="0.3">
      <c r="B12" s="18" t="s">
        <v>205</v>
      </c>
      <c r="C12" s="18"/>
      <c r="D12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2:D1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14"/>
  <sheetViews>
    <sheetView workbookViewId="0">
      <selection activeCell="J13" sqref="J13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136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98</v>
      </c>
      <c r="B4" s="4"/>
      <c r="C4" s="4" t="s">
        <v>6</v>
      </c>
      <c r="D4" s="4" t="s">
        <v>137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ht="43.2" x14ac:dyDescent="0.3">
      <c r="A5" s="4">
        <v>99</v>
      </c>
      <c r="B5" s="4"/>
      <c r="C5" s="4" t="s">
        <v>6</v>
      </c>
      <c r="D5" s="4" t="s">
        <v>138</v>
      </c>
      <c r="E5" s="4"/>
      <c r="F5" s="4"/>
      <c r="G5" s="4"/>
      <c r="H5" s="4" t="s">
        <v>8</v>
      </c>
      <c r="I5" s="4"/>
      <c r="J5" s="12">
        <v>2</v>
      </c>
      <c r="K5" s="12"/>
      <c r="L5" s="12">
        <f>K5*((100+N5)/100)</f>
        <v>0</v>
      </c>
      <c r="M5" s="12">
        <f>J5*K5</f>
        <v>0</v>
      </c>
      <c r="N5" s="12"/>
      <c r="O5" s="12">
        <f>J5*L5</f>
        <v>0</v>
      </c>
    </row>
    <row r="6" spans="1:16" s="7" customFormat="1" x14ac:dyDescent="0.3">
      <c r="I6" s="7" t="s">
        <v>10</v>
      </c>
      <c r="J6" s="12"/>
      <c r="K6" s="12"/>
      <c r="L6" s="12"/>
      <c r="M6" s="12">
        <f>SUM(M4:M5)</f>
        <v>0</v>
      </c>
      <c r="N6" s="12"/>
      <c r="O6" s="12">
        <f>SUM(O4:O5)</f>
        <v>0</v>
      </c>
      <c r="P6" s="16"/>
    </row>
    <row r="14" spans="1:16" ht="82.5" customHeight="1" x14ac:dyDescent="0.3">
      <c r="B14" s="18" t="s">
        <v>205</v>
      </c>
      <c r="C14" s="18"/>
      <c r="D14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4:D1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13"/>
  <sheetViews>
    <sheetView workbookViewId="0">
      <selection activeCell="L13" sqref="L13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139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57.6" x14ac:dyDescent="0.3">
      <c r="A4" s="4">
        <v>100</v>
      </c>
      <c r="B4" s="4"/>
      <c r="C4" s="4" t="s">
        <v>6</v>
      </c>
      <c r="D4" s="4" t="s">
        <v>140</v>
      </c>
      <c r="E4" s="4"/>
      <c r="F4" s="4"/>
      <c r="G4" s="4"/>
      <c r="H4" s="4" t="s">
        <v>8</v>
      </c>
      <c r="I4" s="4"/>
      <c r="J4" s="12">
        <v>8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x14ac:dyDescent="0.3"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  <row r="13" spans="1:16" ht="72" customHeight="1" x14ac:dyDescent="0.3">
      <c r="B13" s="18" t="s">
        <v>205</v>
      </c>
      <c r="C13" s="18"/>
      <c r="D13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3:D1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13"/>
  <sheetViews>
    <sheetView workbookViewId="0">
      <selection activeCell="J12" sqref="J12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141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72" x14ac:dyDescent="0.3">
      <c r="A4" s="4">
        <v>101</v>
      </c>
      <c r="B4" s="4"/>
      <c r="C4" s="4" t="s">
        <v>6</v>
      </c>
      <c r="D4" s="4" t="s">
        <v>142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x14ac:dyDescent="0.3"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  <row r="13" spans="1:16" ht="89.25" customHeight="1" x14ac:dyDescent="0.3">
      <c r="B13" s="18" t="s">
        <v>205</v>
      </c>
      <c r="C13" s="18"/>
      <c r="D13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3:D1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14"/>
  <sheetViews>
    <sheetView workbookViewId="0">
      <selection activeCell="J12" sqref="J12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143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57.6" x14ac:dyDescent="0.3">
      <c r="A4" s="4">
        <v>102</v>
      </c>
      <c r="B4" s="4"/>
      <c r="C4" s="4" t="s">
        <v>6</v>
      </c>
      <c r="D4" s="4" t="s">
        <v>144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x14ac:dyDescent="0.3"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  <row r="14" spans="1:16" ht="73.5" customHeight="1" x14ac:dyDescent="0.3">
      <c r="B14" s="18" t="s">
        <v>205</v>
      </c>
      <c r="C14" s="18"/>
      <c r="D14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4:D1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16"/>
  <sheetViews>
    <sheetView workbookViewId="0">
      <selection activeCell="M16" sqref="M16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145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28.8" x14ac:dyDescent="0.3">
      <c r="A4" s="4">
        <v>103</v>
      </c>
      <c r="B4" s="4"/>
      <c r="C4" s="4" t="s">
        <v>6</v>
      </c>
      <c r="D4" s="4" t="s">
        <v>146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ht="43.2" x14ac:dyDescent="0.3">
      <c r="A5" s="4">
        <v>104</v>
      </c>
      <c r="B5" s="4"/>
      <c r="C5" s="4" t="s">
        <v>6</v>
      </c>
      <c r="D5" s="4" t="s">
        <v>147</v>
      </c>
      <c r="E5" s="4"/>
      <c r="F5" s="4"/>
      <c r="G5" s="4"/>
      <c r="H5" s="4" t="s">
        <v>8</v>
      </c>
      <c r="I5" s="4"/>
      <c r="J5" s="12">
        <v>2</v>
      </c>
      <c r="K5" s="12"/>
      <c r="L5" s="12">
        <f>K5*((100+N5)/100)</f>
        <v>0</v>
      </c>
      <c r="M5" s="12">
        <f>J5*K5</f>
        <v>0</v>
      </c>
      <c r="N5" s="12"/>
      <c r="O5" s="12">
        <f>J5*L5</f>
        <v>0</v>
      </c>
    </row>
    <row r="6" spans="1:16" s="7" customFormat="1" ht="28.8" x14ac:dyDescent="0.3">
      <c r="A6" s="4">
        <v>105</v>
      </c>
      <c r="B6" s="4"/>
      <c r="C6" s="4" t="s">
        <v>6</v>
      </c>
      <c r="D6" s="4" t="s">
        <v>148</v>
      </c>
      <c r="E6" s="4"/>
      <c r="F6" s="4"/>
      <c r="G6" s="4"/>
      <c r="H6" s="4" t="s">
        <v>8</v>
      </c>
      <c r="I6" s="4"/>
      <c r="J6" s="12">
        <v>2</v>
      </c>
      <c r="K6" s="12"/>
      <c r="L6" s="12">
        <f>K6*((100+N6)/100)</f>
        <v>0</v>
      </c>
      <c r="M6" s="12">
        <f>J6*K6</f>
        <v>0</v>
      </c>
      <c r="N6" s="12"/>
      <c r="O6" s="12">
        <f>J6*L6</f>
        <v>0</v>
      </c>
    </row>
    <row r="7" spans="1:16" x14ac:dyDescent="0.3">
      <c r="I7" t="s">
        <v>10</v>
      </c>
      <c r="J7" s="3"/>
      <c r="K7" s="3"/>
      <c r="L7" s="3"/>
      <c r="M7" s="3">
        <f>SUM(M4:M6)</f>
        <v>0</v>
      </c>
      <c r="N7" s="3"/>
      <c r="O7" s="3">
        <f>SUM(O4:O6)</f>
        <v>0</v>
      </c>
      <c r="P7" s="5"/>
    </row>
    <row r="16" spans="1:16" ht="66.75" customHeight="1" x14ac:dyDescent="0.3">
      <c r="B16" s="18" t="s">
        <v>205</v>
      </c>
      <c r="C16" s="18"/>
      <c r="D16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6:D1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16"/>
  <sheetViews>
    <sheetView workbookViewId="0">
      <selection activeCell="H14" sqref="H1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149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28.8" x14ac:dyDescent="0.3">
      <c r="A4" s="4">
        <v>106</v>
      </c>
      <c r="B4" s="4"/>
      <c r="C4" s="4" t="s">
        <v>6</v>
      </c>
      <c r="D4" s="4" t="s">
        <v>150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x14ac:dyDescent="0.3">
      <c r="I5" s="7" t="s">
        <v>10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16"/>
    </row>
    <row r="16" spans="1:16" ht="69" customHeight="1" x14ac:dyDescent="0.3">
      <c r="B16" s="18" t="s">
        <v>205</v>
      </c>
      <c r="C16" s="18"/>
      <c r="D16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6:D16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16"/>
  <sheetViews>
    <sheetView workbookViewId="0">
      <selection activeCell="K15" sqref="K15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151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28.8" x14ac:dyDescent="0.3">
      <c r="A4" s="4">
        <v>107</v>
      </c>
      <c r="B4" s="4"/>
      <c r="C4" s="4" t="s">
        <v>6</v>
      </c>
      <c r="D4" s="4" t="s">
        <v>152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x14ac:dyDescent="0.3">
      <c r="I5" s="7" t="s">
        <v>10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16"/>
    </row>
    <row r="16" spans="1:16" ht="69.75" customHeight="1" x14ac:dyDescent="0.3">
      <c r="B16" s="18" t="s">
        <v>205</v>
      </c>
      <c r="C16" s="18"/>
      <c r="D16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6:D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"/>
  <sheetViews>
    <sheetView tabSelected="1" topLeftCell="A6" workbookViewId="0">
      <selection activeCell="D15" sqref="D15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19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28.8" x14ac:dyDescent="0.3">
      <c r="A4" s="4">
        <v>9</v>
      </c>
      <c r="B4" s="4"/>
      <c r="C4" s="4" t="s">
        <v>6</v>
      </c>
      <c r="D4" s="4" t="s">
        <v>20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 t="shared" ref="L4:L14" si="0">K4*((100+N4)/100)</f>
        <v>0</v>
      </c>
      <c r="M4" s="12">
        <f t="shared" ref="M4:M14" si="1">J4*K4</f>
        <v>0</v>
      </c>
      <c r="N4" s="12"/>
      <c r="O4" s="12">
        <f t="shared" ref="O4:O14" si="2">J4*L4</f>
        <v>0</v>
      </c>
    </row>
    <row r="5" spans="1:16" s="7" customFormat="1" ht="28.8" x14ac:dyDescent="0.3">
      <c r="A5" s="4">
        <v>10</v>
      </c>
      <c r="B5" s="4"/>
      <c r="C5" s="4" t="s">
        <v>6</v>
      </c>
      <c r="D5" s="4" t="s">
        <v>21</v>
      </c>
      <c r="E5" s="4"/>
      <c r="F5" s="4"/>
      <c r="G5" s="4"/>
      <c r="H5" s="4" t="s">
        <v>8</v>
      </c>
      <c r="I5" s="4"/>
      <c r="J5" s="12">
        <v>2</v>
      </c>
      <c r="K5" s="12"/>
      <c r="L5" s="12">
        <f t="shared" si="0"/>
        <v>0</v>
      </c>
      <c r="M5" s="12">
        <f t="shared" si="1"/>
        <v>0</v>
      </c>
      <c r="N5" s="12"/>
      <c r="O5" s="12">
        <f t="shared" si="2"/>
        <v>0</v>
      </c>
    </row>
    <row r="6" spans="1:16" s="7" customFormat="1" ht="43.2" x14ac:dyDescent="0.3">
      <c r="A6" s="4">
        <v>11</v>
      </c>
      <c r="B6" s="4"/>
      <c r="C6" s="4" t="s">
        <v>6</v>
      </c>
      <c r="D6" s="4" t="s">
        <v>22</v>
      </c>
      <c r="E6" s="4"/>
      <c r="F6" s="4"/>
      <c r="G6" s="4"/>
      <c r="H6" s="4" t="s">
        <v>8</v>
      </c>
      <c r="I6" s="4"/>
      <c r="J6" s="12">
        <v>2</v>
      </c>
      <c r="K6" s="12"/>
      <c r="L6" s="12">
        <f t="shared" si="0"/>
        <v>0</v>
      </c>
      <c r="M6" s="12">
        <f t="shared" si="1"/>
        <v>0</v>
      </c>
      <c r="N6" s="12"/>
      <c r="O6" s="12">
        <f t="shared" si="2"/>
        <v>0</v>
      </c>
    </row>
    <row r="7" spans="1:16" s="7" customFormat="1" ht="43.2" x14ac:dyDescent="0.3">
      <c r="A7" s="4">
        <v>12</v>
      </c>
      <c r="B7" s="4"/>
      <c r="C7" s="4" t="s">
        <v>6</v>
      </c>
      <c r="D7" s="4" t="s">
        <v>23</v>
      </c>
      <c r="E7" s="4"/>
      <c r="F7" s="4"/>
      <c r="G7" s="4"/>
      <c r="H7" s="4" t="s">
        <v>8</v>
      </c>
      <c r="I7" s="4"/>
      <c r="J7" s="12">
        <v>2</v>
      </c>
      <c r="K7" s="12"/>
      <c r="L7" s="12">
        <f t="shared" si="0"/>
        <v>0</v>
      </c>
      <c r="M7" s="12">
        <f t="shared" si="1"/>
        <v>0</v>
      </c>
      <c r="N7" s="12"/>
      <c r="O7" s="12">
        <f t="shared" si="2"/>
        <v>0</v>
      </c>
    </row>
    <row r="8" spans="1:16" s="7" customFormat="1" ht="43.2" x14ac:dyDescent="0.3">
      <c r="A8" s="4">
        <v>13</v>
      </c>
      <c r="B8" s="4"/>
      <c r="C8" s="4" t="s">
        <v>6</v>
      </c>
      <c r="D8" s="4" t="s">
        <v>24</v>
      </c>
      <c r="E8" s="4"/>
      <c r="F8" s="4"/>
      <c r="G8" s="4"/>
      <c r="H8" s="4" t="s">
        <v>8</v>
      </c>
      <c r="I8" s="4"/>
      <c r="J8" s="12">
        <v>2</v>
      </c>
      <c r="K8" s="12"/>
      <c r="L8" s="12">
        <f t="shared" si="0"/>
        <v>0</v>
      </c>
      <c r="M8" s="12">
        <f t="shared" si="1"/>
        <v>0</v>
      </c>
      <c r="N8" s="12"/>
      <c r="O8" s="12">
        <f t="shared" si="2"/>
        <v>0</v>
      </c>
    </row>
    <row r="9" spans="1:16" s="7" customFormat="1" ht="43.2" x14ac:dyDescent="0.3">
      <c r="A9" s="4">
        <v>14</v>
      </c>
      <c r="B9" s="4"/>
      <c r="C9" s="4" t="s">
        <v>6</v>
      </c>
      <c r="D9" s="4" t="s">
        <v>25</v>
      </c>
      <c r="E9" s="4"/>
      <c r="F9" s="4"/>
      <c r="G9" s="4"/>
      <c r="H9" s="4" t="s">
        <v>8</v>
      </c>
      <c r="I9" s="4"/>
      <c r="J9" s="12">
        <v>2</v>
      </c>
      <c r="K9" s="12"/>
      <c r="L9" s="12">
        <f t="shared" si="0"/>
        <v>0</v>
      </c>
      <c r="M9" s="12">
        <f t="shared" si="1"/>
        <v>0</v>
      </c>
      <c r="N9" s="12"/>
      <c r="O9" s="12">
        <f t="shared" si="2"/>
        <v>0</v>
      </c>
    </row>
    <row r="10" spans="1:16" s="7" customFormat="1" ht="43.2" x14ac:dyDescent="0.3">
      <c r="A10" s="4">
        <v>15</v>
      </c>
      <c r="B10" s="4"/>
      <c r="C10" s="4" t="s">
        <v>6</v>
      </c>
      <c r="D10" s="4" t="s">
        <v>26</v>
      </c>
      <c r="E10" s="4"/>
      <c r="F10" s="4"/>
      <c r="G10" s="4"/>
      <c r="H10" s="4" t="s">
        <v>8</v>
      </c>
      <c r="I10" s="4"/>
      <c r="J10" s="12">
        <v>2</v>
      </c>
      <c r="K10" s="12"/>
      <c r="L10" s="12">
        <f t="shared" si="0"/>
        <v>0</v>
      </c>
      <c r="M10" s="12">
        <f t="shared" si="1"/>
        <v>0</v>
      </c>
      <c r="N10" s="12"/>
      <c r="O10" s="12">
        <f t="shared" si="2"/>
        <v>0</v>
      </c>
    </row>
    <row r="11" spans="1:16" s="7" customFormat="1" ht="43.2" x14ac:dyDescent="0.3">
      <c r="A11" s="4">
        <v>16</v>
      </c>
      <c r="B11" s="4"/>
      <c r="C11" s="4" t="s">
        <v>6</v>
      </c>
      <c r="D11" s="4" t="s">
        <v>27</v>
      </c>
      <c r="E11" s="4"/>
      <c r="F11" s="4"/>
      <c r="G11" s="4"/>
      <c r="H11" s="4" t="s">
        <v>8</v>
      </c>
      <c r="I11" s="4"/>
      <c r="J11" s="12">
        <v>2</v>
      </c>
      <c r="K11" s="12"/>
      <c r="L11" s="12">
        <f t="shared" si="0"/>
        <v>0</v>
      </c>
      <c r="M11" s="12">
        <f t="shared" si="1"/>
        <v>0</v>
      </c>
      <c r="N11" s="12"/>
      <c r="O11" s="12">
        <f t="shared" si="2"/>
        <v>0</v>
      </c>
    </row>
    <row r="12" spans="1:16" s="7" customFormat="1" ht="43.2" x14ac:dyDescent="0.3">
      <c r="A12" s="4">
        <v>17</v>
      </c>
      <c r="B12" s="4"/>
      <c r="C12" s="4" t="s">
        <v>6</v>
      </c>
      <c r="D12" s="4" t="s">
        <v>28</v>
      </c>
      <c r="E12" s="4"/>
      <c r="F12" s="4"/>
      <c r="G12" s="4"/>
      <c r="H12" s="4" t="s">
        <v>8</v>
      </c>
      <c r="I12" s="4"/>
      <c r="J12" s="12">
        <v>2</v>
      </c>
      <c r="K12" s="12"/>
      <c r="L12" s="12">
        <f t="shared" si="0"/>
        <v>0</v>
      </c>
      <c r="M12" s="12">
        <f t="shared" si="1"/>
        <v>0</v>
      </c>
      <c r="N12" s="12"/>
      <c r="O12" s="12">
        <f t="shared" si="2"/>
        <v>0</v>
      </c>
    </row>
    <row r="13" spans="1:16" s="7" customFormat="1" ht="43.2" x14ac:dyDescent="0.3">
      <c r="A13" s="4">
        <v>18</v>
      </c>
      <c r="B13" s="4"/>
      <c r="C13" s="4" t="s">
        <v>6</v>
      </c>
      <c r="D13" s="4" t="s">
        <v>29</v>
      </c>
      <c r="E13" s="4"/>
      <c r="F13" s="4"/>
      <c r="G13" s="4"/>
      <c r="H13" s="4" t="s">
        <v>8</v>
      </c>
      <c r="I13" s="4"/>
      <c r="J13" s="12">
        <v>2</v>
      </c>
      <c r="K13" s="12"/>
      <c r="L13" s="12">
        <f t="shared" si="0"/>
        <v>0</v>
      </c>
      <c r="M13" s="12">
        <f t="shared" si="1"/>
        <v>0</v>
      </c>
      <c r="N13" s="12"/>
      <c r="O13" s="12">
        <f t="shared" si="2"/>
        <v>0</v>
      </c>
    </row>
    <row r="14" spans="1:16" s="7" customFormat="1" ht="28.8" x14ac:dyDescent="0.3">
      <c r="A14" s="4">
        <v>19</v>
      </c>
      <c r="B14" s="4"/>
      <c r="C14" s="4" t="s">
        <v>6</v>
      </c>
      <c r="D14" s="4" t="s">
        <v>216</v>
      </c>
      <c r="E14" s="4"/>
      <c r="F14" s="4"/>
      <c r="G14" s="4"/>
      <c r="H14" s="4" t="s">
        <v>8</v>
      </c>
      <c r="I14" s="4"/>
      <c r="J14" s="12">
        <v>10</v>
      </c>
      <c r="K14" s="12"/>
      <c r="L14" s="12">
        <f t="shared" si="0"/>
        <v>0</v>
      </c>
      <c r="M14" s="12">
        <f t="shared" si="1"/>
        <v>0</v>
      </c>
      <c r="N14" s="12"/>
      <c r="O14" s="12">
        <f t="shared" si="2"/>
        <v>0</v>
      </c>
    </row>
    <row r="15" spans="1:16" x14ac:dyDescent="0.3">
      <c r="I15" t="s">
        <v>10</v>
      </c>
      <c r="J15" s="3"/>
      <c r="K15" s="3"/>
      <c r="L15" s="3"/>
      <c r="M15" s="3">
        <f>SUM(M4:M14)</f>
        <v>0</v>
      </c>
      <c r="N15" s="3"/>
      <c r="O15" s="3">
        <f>SUM(O4:O14)</f>
        <v>0</v>
      </c>
      <c r="P15" s="5"/>
    </row>
    <row r="19" spans="2:4" ht="89.25" customHeight="1" x14ac:dyDescent="0.3">
      <c r="B19" s="18" t="s">
        <v>205</v>
      </c>
      <c r="C19" s="18"/>
      <c r="D19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9:D19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16"/>
  <sheetViews>
    <sheetView workbookViewId="0">
      <selection activeCell="K13" sqref="K13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153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28.8" x14ac:dyDescent="0.3">
      <c r="A4" s="4">
        <v>108</v>
      </c>
      <c r="B4" s="4"/>
      <c r="C4" s="4" t="s">
        <v>6</v>
      </c>
      <c r="D4" s="4" t="s">
        <v>154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x14ac:dyDescent="0.3"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  <row r="16" spans="1:16" ht="85.5" customHeight="1" x14ac:dyDescent="0.3">
      <c r="B16" s="18" t="s">
        <v>205</v>
      </c>
      <c r="C16" s="18"/>
      <c r="D16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6:D16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17"/>
  <sheetViews>
    <sheetView topLeftCell="A7" workbookViewId="0">
      <selection activeCell="D9" sqref="D9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155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109</v>
      </c>
      <c r="B4" s="4"/>
      <c r="C4" s="4" t="s">
        <v>6</v>
      </c>
      <c r="D4" s="4" t="s">
        <v>156</v>
      </c>
      <c r="E4" s="4"/>
      <c r="F4" s="4"/>
      <c r="G4" s="4"/>
      <c r="H4" s="4" t="s">
        <v>8</v>
      </c>
      <c r="I4" s="4"/>
      <c r="J4" s="12">
        <v>4</v>
      </c>
      <c r="K4" s="12"/>
      <c r="L4" s="12">
        <f t="shared" ref="L4:L11" si="0">K4*((100+N4)/100)</f>
        <v>0</v>
      </c>
      <c r="M4" s="12">
        <f t="shared" ref="M4:M11" si="1">J4*K4</f>
        <v>0</v>
      </c>
      <c r="N4" s="12"/>
      <c r="O4" s="12">
        <f t="shared" ref="O4:O11" si="2">J4*L4</f>
        <v>0</v>
      </c>
    </row>
    <row r="5" spans="1:16" s="7" customFormat="1" ht="43.2" x14ac:dyDescent="0.3">
      <c r="A5" s="4">
        <v>110</v>
      </c>
      <c r="B5" s="4"/>
      <c r="C5" s="4" t="s">
        <v>6</v>
      </c>
      <c r="D5" s="4" t="s">
        <v>157</v>
      </c>
      <c r="E5" s="4"/>
      <c r="F5" s="4"/>
      <c r="G5" s="4"/>
      <c r="H5" s="4" t="s">
        <v>8</v>
      </c>
      <c r="I5" s="4"/>
      <c r="J5" s="12">
        <v>4</v>
      </c>
      <c r="K5" s="12"/>
      <c r="L5" s="12">
        <f t="shared" si="0"/>
        <v>0</v>
      </c>
      <c r="M5" s="12">
        <f t="shared" si="1"/>
        <v>0</v>
      </c>
      <c r="N5" s="12"/>
      <c r="O5" s="12">
        <f t="shared" si="2"/>
        <v>0</v>
      </c>
    </row>
    <row r="6" spans="1:16" s="7" customFormat="1" ht="43.2" x14ac:dyDescent="0.3">
      <c r="A6" s="4">
        <v>111</v>
      </c>
      <c r="B6" s="4"/>
      <c r="C6" s="4" t="s">
        <v>6</v>
      </c>
      <c r="D6" s="4" t="s">
        <v>158</v>
      </c>
      <c r="E6" s="4"/>
      <c r="F6" s="4"/>
      <c r="G6" s="4"/>
      <c r="H6" s="4" t="s">
        <v>8</v>
      </c>
      <c r="I6" s="4"/>
      <c r="J6" s="12">
        <v>4</v>
      </c>
      <c r="K6" s="12"/>
      <c r="L6" s="12">
        <f t="shared" si="0"/>
        <v>0</v>
      </c>
      <c r="M6" s="12">
        <f t="shared" si="1"/>
        <v>0</v>
      </c>
      <c r="N6" s="12"/>
      <c r="O6" s="12">
        <f t="shared" si="2"/>
        <v>0</v>
      </c>
    </row>
    <row r="7" spans="1:16" s="7" customFormat="1" ht="43.2" x14ac:dyDescent="0.3">
      <c r="A7" s="4">
        <v>112</v>
      </c>
      <c r="B7" s="4"/>
      <c r="C7" s="4" t="s">
        <v>6</v>
      </c>
      <c r="D7" s="4" t="s">
        <v>159</v>
      </c>
      <c r="E7" s="4"/>
      <c r="F7" s="4"/>
      <c r="G7" s="4"/>
      <c r="H7" s="4" t="s">
        <v>8</v>
      </c>
      <c r="I7" s="4"/>
      <c r="J7" s="12">
        <v>4</v>
      </c>
      <c r="K7" s="12"/>
      <c r="L7" s="12">
        <f t="shared" si="0"/>
        <v>0</v>
      </c>
      <c r="M7" s="12">
        <f t="shared" si="1"/>
        <v>0</v>
      </c>
      <c r="N7" s="12"/>
      <c r="O7" s="12">
        <f t="shared" si="2"/>
        <v>0</v>
      </c>
    </row>
    <row r="8" spans="1:16" s="7" customFormat="1" ht="57.6" x14ac:dyDescent="0.3">
      <c r="A8" s="4">
        <v>113</v>
      </c>
      <c r="B8" s="4"/>
      <c r="C8" s="4" t="s">
        <v>6</v>
      </c>
      <c r="D8" s="4" t="s">
        <v>160</v>
      </c>
      <c r="E8" s="4"/>
      <c r="F8" s="4"/>
      <c r="G8" s="4"/>
      <c r="H8" s="4" t="s">
        <v>8</v>
      </c>
      <c r="I8" s="4"/>
      <c r="J8" s="12">
        <v>4</v>
      </c>
      <c r="K8" s="12"/>
      <c r="L8" s="12">
        <f t="shared" si="0"/>
        <v>0</v>
      </c>
      <c r="M8" s="12">
        <f t="shared" si="1"/>
        <v>0</v>
      </c>
      <c r="N8" s="12"/>
      <c r="O8" s="12">
        <f t="shared" si="2"/>
        <v>0</v>
      </c>
    </row>
    <row r="9" spans="1:16" s="7" customFormat="1" ht="57.6" x14ac:dyDescent="0.3">
      <c r="A9" s="4">
        <v>114</v>
      </c>
      <c r="B9" s="4"/>
      <c r="C9" s="4" t="s">
        <v>6</v>
      </c>
      <c r="D9" s="4" t="s">
        <v>161</v>
      </c>
      <c r="E9" s="4"/>
      <c r="F9" s="4"/>
      <c r="G9" s="4"/>
      <c r="H9" s="4" t="s">
        <v>8</v>
      </c>
      <c r="I9" s="4"/>
      <c r="J9" s="12">
        <v>4</v>
      </c>
      <c r="K9" s="12"/>
      <c r="L9" s="12">
        <f t="shared" si="0"/>
        <v>0</v>
      </c>
      <c r="M9" s="12">
        <f t="shared" si="1"/>
        <v>0</v>
      </c>
      <c r="N9" s="12"/>
      <c r="O9" s="12">
        <f t="shared" si="2"/>
        <v>0</v>
      </c>
    </row>
    <row r="10" spans="1:16" s="7" customFormat="1" ht="57.6" x14ac:dyDescent="0.3">
      <c r="A10" s="4">
        <v>115</v>
      </c>
      <c r="B10" s="4"/>
      <c r="C10" s="4" t="s">
        <v>6</v>
      </c>
      <c r="D10" s="4" t="s">
        <v>162</v>
      </c>
      <c r="E10" s="4"/>
      <c r="F10" s="4"/>
      <c r="G10" s="4"/>
      <c r="H10" s="4" t="s">
        <v>8</v>
      </c>
      <c r="I10" s="4"/>
      <c r="J10" s="12">
        <v>4</v>
      </c>
      <c r="K10" s="12"/>
      <c r="L10" s="12">
        <f t="shared" si="0"/>
        <v>0</v>
      </c>
      <c r="M10" s="12">
        <f t="shared" si="1"/>
        <v>0</v>
      </c>
      <c r="N10" s="12"/>
      <c r="O10" s="12">
        <f t="shared" si="2"/>
        <v>0</v>
      </c>
    </row>
    <row r="11" spans="1:16" s="7" customFormat="1" ht="28.8" x14ac:dyDescent="0.3">
      <c r="A11" s="4">
        <v>116</v>
      </c>
      <c r="B11" s="4"/>
      <c r="C11" s="4" t="s">
        <v>6</v>
      </c>
      <c r="D11" s="4" t="s">
        <v>163</v>
      </c>
      <c r="E11" s="4"/>
      <c r="F11" s="4"/>
      <c r="G11" s="4"/>
      <c r="H11" s="4" t="s">
        <v>8</v>
      </c>
      <c r="I11" s="4"/>
      <c r="J11" s="12">
        <v>2</v>
      </c>
      <c r="K11" s="12"/>
      <c r="L11" s="12">
        <f t="shared" si="0"/>
        <v>0</v>
      </c>
      <c r="M11" s="12">
        <f t="shared" si="1"/>
        <v>0</v>
      </c>
      <c r="N11" s="12"/>
      <c r="O11" s="12">
        <f t="shared" si="2"/>
        <v>0</v>
      </c>
    </row>
    <row r="12" spans="1:16" x14ac:dyDescent="0.3">
      <c r="I12" t="s">
        <v>10</v>
      </c>
      <c r="J12" s="3"/>
      <c r="K12" s="3"/>
      <c r="L12" s="3"/>
      <c r="M12" s="3">
        <f>SUM(M4:M11)</f>
        <v>0</v>
      </c>
      <c r="N12" s="3"/>
      <c r="O12" s="3">
        <f>SUM(O4:O11)</f>
        <v>0</v>
      </c>
      <c r="P12" s="5"/>
    </row>
    <row r="17" spans="2:4" ht="66.75" customHeight="1" x14ac:dyDescent="0.3">
      <c r="B17" s="18" t="s">
        <v>205</v>
      </c>
      <c r="C17" s="18"/>
      <c r="D17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7:D17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14"/>
  <sheetViews>
    <sheetView workbookViewId="0">
      <selection activeCell="K13" sqref="K13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164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57.6" x14ac:dyDescent="0.3">
      <c r="A4" s="4">
        <v>117</v>
      </c>
      <c r="B4" s="4"/>
      <c r="C4" s="4" t="s">
        <v>6</v>
      </c>
      <c r="D4" s="4" t="s">
        <v>165</v>
      </c>
      <c r="E4" s="4"/>
      <c r="F4" s="4"/>
      <c r="G4" s="4"/>
      <c r="H4" s="4" t="s">
        <v>8</v>
      </c>
      <c r="I4" s="4"/>
      <c r="J4" s="12">
        <v>4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x14ac:dyDescent="0.3">
      <c r="I5" s="7" t="s">
        <v>10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16"/>
    </row>
    <row r="6" spans="1:16" s="7" customFormat="1" x14ac:dyDescent="0.3"/>
    <row r="14" spans="1:16" ht="86.25" customHeight="1" x14ac:dyDescent="0.3">
      <c r="B14" s="18" t="s">
        <v>205</v>
      </c>
      <c r="C14" s="18"/>
      <c r="D14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4:D1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16"/>
  <sheetViews>
    <sheetView workbookViewId="0">
      <selection activeCell="G14" sqref="G1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166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57.6" x14ac:dyDescent="0.3">
      <c r="A4" s="4">
        <v>118</v>
      </c>
      <c r="B4" s="4"/>
      <c r="C4" s="4" t="s">
        <v>6</v>
      </c>
      <c r="D4" s="4" t="s">
        <v>167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x14ac:dyDescent="0.3"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  <row r="16" spans="1:16" ht="78.75" customHeight="1" x14ac:dyDescent="0.3">
      <c r="B16" s="18" t="s">
        <v>205</v>
      </c>
      <c r="C16" s="18"/>
      <c r="D16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6:D16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13"/>
  <sheetViews>
    <sheetView workbookViewId="0">
      <selection activeCell="J13" sqref="J13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168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119</v>
      </c>
      <c r="B4" s="4"/>
      <c r="C4" s="4" t="s">
        <v>6</v>
      </c>
      <c r="D4" s="4" t="s">
        <v>169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x14ac:dyDescent="0.3">
      <c r="I5" s="7" t="s">
        <v>10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16"/>
    </row>
    <row r="13" spans="1:16" ht="72.75" customHeight="1" x14ac:dyDescent="0.3">
      <c r="B13" s="18" t="s">
        <v>205</v>
      </c>
      <c r="C13" s="18"/>
      <c r="D13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3:D1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15"/>
  <sheetViews>
    <sheetView workbookViewId="0">
      <selection activeCell="G13" sqref="G13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170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28.8" x14ac:dyDescent="0.3">
      <c r="A4" s="4">
        <v>120</v>
      </c>
      <c r="B4" s="4"/>
      <c r="C4" s="4" t="s">
        <v>6</v>
      </c>
      <c r="D4" s="4" t="s">
        <v>171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x14ac:dyDescent="0.3"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  <row r="15" spans="1:16" ht="67.5" customHeight="1" x14ac:dyDescent="0.3">
      <c r="B15" s="18" t="s">
        <v>205</v>
      </c>
      <c r="C15" s="18"/>
      <c r="D15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5:D15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15"/>
  <sheetViews>
    <sheetView workbookViewId="0">
      <selection activeCell="I12" sqref="I12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172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121</v>
      </c>
      <c r="B4" s="4"/>
      <c r="C4" s="4" t="s">
        <v>6</v>
      </c>
      <c r="D4" s="4" t="s">
        <v>173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x14ac:dyDescent="0.3"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  <row r="15" spans="1:16" ht="63.75" customHeight="1" x14ac:dyDescent="0.3">
      <c r="B15" s="18" t="s">
        <v>205</v>
      </c>
      <c r="C15" s="18"/>
      <c r="D15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5:D15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14"/>
  <sheetViews>
    <sheetView workbookViewId="0">
      <selection activeCell="J14" sqref="J1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174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28.8" x14ac:dyDescent="0.3">
      <c r="A4" s="4">
        <v>122</v>
      </c>
      <c r="B4" s="4"/>
      <c r="C4" s="4" t="s">
        <v>6</v>
      </c>
      <c r="D4" s="4" t="s">
        <v>175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ht="28.8" x14ac:dyDescent="0.3">
      <c r="A5" s="4">
        <v>123</v>
      </c>
      <c r="B5" s="4"/>
      <c r="C5" s="4" t="s">
        <v>6</v>
      </c>
      <c r="D5" s="4" t="s">
        <v>176</v>
      </c>
      <c r="E5" s="4"/>
      <c r="F5" s="4"/>
      <c r="G5" s="4"/>
      <c r="H5" s="4" t="s">
        <v>8</v>
      </c>
      <c r="I5" s="4"/>
      <c r="J5" s="12">
        <v>1</v>
      </c>
      <c r="K5" s="12"/>
      <c r="L5" s="12">
        <f>K5*((100+N5)/100)</f>
        <v>0</v>
      </c>
      <c r="M5" s="12">
        <f>J5*K5</f>
        <v>0</v>
      </c>
      <c r="N5" s="12"/>
      <c r="O5" s="12">
        <f>J5*L5</f>
        <v>0</v>
      </c>
    </row>
    <row r="6" spans="1:16" x14ac:dyDescent="0.3">
      <c r="I6" t="s">
        <v>10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5"/>
    </row>
    <row r="14" spans="1:16" ht="82.5" customHeight="1" x14ac:dyDescent="0.3">
      <c r="B14" s="18" t="s">
        <v>205</v>
      </c>
      <c r="C14" s="18"/>
      <c r="D14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4:D14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16"/>
  <sheetViews>
    <sheetView workbookViewId="0">
      <selection activeCell="K13" sqref="K13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177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28.8" x14ac:dyDescent="0.3">
      <c r="A4" s="4">
        <v>124</v>
      </c>
      <c r="B4" s="4"/>
      <c r="C4" s="4" t="s">
        <v>6</v>
      </c>
      <c r="D4" s="4" t="s">
        <v>178</v>
      </c>
      <c r="E4" s="4"/>
      <c r="F4" s="4"/>
      <c r="G4" s="4"/>
      <c r="H4" s="4" t="s">
        <v>8</v>
      </c>
      <c r="I4" s="4"/>
      <c r="J4" s="12">
        <v>4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ht="28.8" x14ac:dyDescent="0.3">
      <c r="A5" s="4">
        <v>125</v>
      </c>
      <c r="B5" s="4"/>
      <c r="C5" s="4" t="s">
        <v>6</v>
      </c>
      <c r="D5" s="4" t="s">
        <v>179</v>
      </c>
      <c r="E5" s="4"/>
      <c r="F5" s="4"/>
      <c r="G5" s="4"/>
      <c r="H5" s="4" t="s">
        <v>8</v>
      </c>
      <c r="I5" s="4"/>
      <c r="J5" s="12">
        <v>4</v>
      </c>
      <c r="K5" s="12"/>
      <c r="L5" s="12">
        <f>K5*((100+N5)/100)</f>
        <v>0</v>
      </c>
      <c r="M5" s="12">
        <f>J5*K5</f>
        <v>0</v>
      </c>
      <c r="N5" s="12"/>
      <c r="O5" s="12">
        <f>J5*L5</f>
        <v>0</v>
      </c>
    </row>
    <row r="6" spans="1:16" s="7" customFormat="1" ht="28.8" x14ac:dyDescent="0.3">
      <c r="A6" s="4">
        <v>126</v>
      </c>
      <c r="B6" s="4"/>
      <c r="C6" s="4" t="s">
        <v>6</v>
      </c>
      <c r="D6" s="4" t="s">
        <v>180</v>
      </c>
      <c r="E6" s="4"/>
      <c r="F6" s="4"/>
      <c r="G6" s="4"/>
      <c r="H6" s="4" t="s">
        <v>8</v>
      </c>
      <c r="I6" s="4"/>
      <c r="J6" s="12">
        <v>4</v>
      </c>
      <c r="K6" s="12"/>
      <c r="L6" s="12">
        <f>K6*((100+N6)/100)</f>
        <v>0</v>
      </c>
      <c r="M6" s="12">
        <f>J6*K6</f>
        <v>0</v>
      </c>
      <c r="N6" s="12"/>
      <c r="O6" s="12">
        <f>J6*L6</f>
        <v>0</v>
      </c>
    </row>
    <row r="7" spans="1:16" s="7" customFormat="1" ht="43.2" x14ac:dyDescent="0.3">
      <c r="A7" s="4">
        <v>127</v>
      </c>
      <c r="B7" s="4"/>
      <c r="C7" s="4" t="s">
        <v>6</v>
      </c>
      <c r="D7" s="4" t="s">
        <v>181</v>
      </c>
      <c r="E7" s="4"/>
      <c r="F7" s="4"/>
      <c r="G7" s="4"/>
      <c r="H7" s="4" t="s">
        <v>8</v>
      </c>
      <c r="I7" s="4"/>
      <c r="J7" s="12">
        <v>3</v>
      </c>
      <c r="K7" s="12"/>
      <c r="L7" s="12">
        <f>K7*((100+N7)/100)</f>
        <v>0</v>
      </c>
      <c r="M7" s="12">
        <f>J7*K7</f>
        <v>0</v>
      </c>
      <c r="N7" s="12"/>
      <c r="O7" s="12">
        <f>J7*L7</f>
        <v>0</v>
      </c>
    </row>
    <row r="8" spans="1:16" s="7" customFormat="1" x14ac:dyDescent="0.3">
      <c r="I8" s="7" t="s">
        <v>10</v>
      </c>
      <c r="J8" s="12"/>
      <c r="K8" s="12"/>
      <c r="L8" s="12"/>
      <c r="M8" s="12">
        <f>SUM(M4:M7)</f>
        <v>0</v>
      </c>
      <c r="N8" s="12"/>
      <c r="O8" s="12">
        <f>SUM(O4:O7)</f>
        <v>0</v>
      </c>
      <c r="P8" s="16"/>
    </row>
    <row r="16" spans="1:16" ht="76.5" customHeight="1" x14ac:dyDescent="0.3">
      <c r="B16" s="18" t="s">
        <v>205</v>
      </c>
      <c r="C16" s="18"/>
      <c r="D16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6:D16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18"/>
  <sheetViews>
    <sheetView workbookViewId="0">
      <selection activeCell="J14" sqref="J1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182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28.8" x14ac:dyDescent="0.3">
      <c r="A4" s="4">
        <v>128</v>
      </c>
      <c r="B4" s="4"/>
      <c r="C4" s="4" t="s">
        <v>6</v>
      </c>
      <c r="D4" s="4" t="s">
        <v>183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ht="28.8" x14ac:dyDescent="0.3">
      <c r="A5" s="4">
        <v>129</v>
      </c>
      <c r="B5" s="4"/>
      <c r="C5" s="4" t="s">
        <v>6</v>
      </c>
      <c r="D5" s="4" t="s">
        <v>184</v>
      </c>
      <c r="E5" s="4"/>
      <c r="F5" s="4"/>
      <c r="G5" s="4"/>
      <c r="H5" s="4" t="s">
        <v>8</v>
      </c>
      <c r="I5" s="4"/>
      <c r="J5" s="12">
        <v>2</v>
      </c>
      <c r="K5" s="12"/>
      <c r="L5" s="12">
        <f>K5*((100+N5)/100)</f>
        <v>0</v>
      </c>
      <c r="M5" s="12">
        <f>J5*K5</f>
        <v>0</v>
      </c>
      <c r="N5" s="12"/>
      <c r="O5" s="12">
        <f>J5*L5</f>
        <v>0</v>
      </c>
    </row>
    <row r="6" spans="1:16" s="7" customFormat="1" ht="43.2" x14ac:dyDescent="0.3">
      <c r="A6" s="4">
        <v>130</v>
      </c>
      <c r="B6" s="4"/>
      <c r="C6" s="4" t="s">
        <v>6</v>
      </c>
      <c r="D6" s="4" t="s">
        <v>185</v>
      </c>
      <c r="E6" s="4"/>
      <c r="F6" s="4"/>
      <c r="G6" s="4"/>
      <c r="H6" s="4" t="s">
        <v>8</v>
      </c>
      <c r="I6" s="4"/>
      <c r="J6" s="12">
        <v>2</v>
      </c>
      <c r="K6" s="12"/>
      <c r="L6" s="12">
        <f>K6*((100+N6)/100)</f>
        <v>0</v>
      </c>
      <c r="M6" s="12">
        <f>J6*K6</f>
        <v>0</v>
      </c>
      <c r="N6" s="12"/>
      <c r="O6" s="12">
        <f>J6*L6</f>
        <v>0</v>
      </c>
    </row>
    <row r="7" spans="1:16" x14ac:dyDescent="0.3">
      <c r="I7" t="s">
        <v>10</v>
      </c>
      <c r="J7" s="3"/>
      <c r="K7" s="3"/>
      <c r="L7" s="3"/>
      <c r="M7" s="3">
        <f>SUM(M4:M6)</f>
        <v>0</v>
      </c>
      <c r="N7" s="3"/>
      <c r="O7" s="3">
        <f>SUM(O4:O6)</f>
        <v>0</v>
      </c>
      <c r="P7" s="5"/>
    </row>
    <row r="18" spans="2:4" ht="78.75" customHeight="1" x14ac:dyDescent="0.3">
      <c r="B18" s="18" t="s">
        <v>205</v>
      </c>
      <c r="C18" s="18"/>
      <c r="D18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8:D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5"/>
  <sheetViews>
    <sheetView workbookViewId="0">
      <selection activeCell="F13" sqref="F13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30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57.6" x14ac:dyDescent="0.3">
      <c r="A4" s="4">
        <v>20</v>
      </c>
      <c r="B4" s="4"/>
      <c r="C4" s="4" t="s">
        <v>6</v>
      </c>
      <c r="D4" s="4" t="s">
        <v>31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ht="43.2" x14ac:dyDescent="0.3">
      <c r="A5" s="4">
        <v>21</v>
      </c>
      <c r="B5" s="4"/>
      <c r="C5" s="4" t="s">
        <v>6</v>
      </c>
      <c r="D5" s="4" t="s">
        <v>32</v>
      </c>
      <c r="E5" s="4"/>
      <c r="F5" s="4"/>
      <c r="G5" s="4"/>
      <c r="H5" s="4" t="s">
        <v>8</v>
      </c>
      <c r="I5" s="4"/>
      <c r="J5" s="12">
        <v>1</v>
      </c>
      <c r="K5" s="12"/>
      <c r="L5" s="12">
        <f>K5*((100+N5)/100)</f>
        <v>0</v>
      </c>
      <c r="M5" s="12">
        <f>J5*K5</f>
        <v>0</v>
      </c>
      <c r="N5" s="12"/>
      <c r="O5" s="12">
        <f>J5*L5</f>
        <v>0</v>
      </c>
    </row>
    <row r="6" spans="1:16" s="7" customFormat="1" ht="28.8" x14ac:dyDescent="0.3">
      <c r="A6" s="4">
        <v>22</v>
      </c>
      <c r="B6" s="4"/>
      <c r="C6" s="4" t="s">
        <v>6</v>
      </c>
      <c r="D6" s="4" t="s">
        <v>33</v>
      </c>
      <c r="E6" s="4"/>
      <c r="F6" s="4"/>
      <c r="G6" s="4"/>
      <c r="H6" s="4" t="s">
        <v>8</v>
      </c>
      <c r="I6" s="4"/>
      <c r="J6" s="12">
        <v>2</v>
      </c>
      <c r="K6" s="12"/>
      <c r="L6" s="12">
        <f>K6*((100+N6)/100)</f>
        <v>0</v>
      </c>
      <c r="M6" s="12">
        <f>J6*K6</f>
        <v>0</v>
      </c>
      <c r="N6" s="12"/>
      <c r="O6" s="12">
        <f>J6*L6</f>
        <v>0</v>
      </c>
    </row>
    <row r="7" spans="1:16" x14ac:dyDescent="0.3">
      <c r="I7" t="s">
        <v>10</v>
      </c>
      <c r="J7" s="3"/>
      <c r="K7" s="3"/>
      <c r="L7" s="3"/>
      <c r="M7" s="3">
        <f>SUM(M4:M6)</f>
        <v>0</v>
      </c>
      <c r="N7" s="3"/>
      <c r="O7" s="3">
        <f>SUM(O4:O6)</f>
        <v>0</v>
      </c>
      <c r="P7" s="5"/>
    </row>
    <row r="15" spans="1:16" ht="73.5" customHeight="1" x14ac:dyDescent="0.3">
      <c r="B15" s="18" t="s">
        <v>205</v>
      </c>
      <c r="C15" s="18"/>
      <c r="D15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5:D15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17"/>
  <sheetViews>
    <sheetView workbookViewId="0">
      <selection activeCell="B17" sqref="B17:D17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186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131</v>
      </c>
      <c r="B4" s="4"/>
      <c r="C4" s="4" t="s">
        <v>6</v>
      </c>
      <c r="D4" s="4" t="s">
        <v>187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ht="43.2" x14ac:dyDescent="0.3">
      <c r="A5" s="4">
        <v>132</v>
      </c>
      <c r="B5" s="4"/>
      <c r="C5" s="4" t="s">
        <v>6</v>
      </c>
      <c r="D5" s="4" t="s">
        <v>188</v>
      </c>
      <c r="E5" s="4"/>
      <c r="F5" s="4"/>
      <c r="G5" s="4"/>
      <c r="H5" s="4" t="s">
        <v>8</v>
      </c>
      <c r="I5" s="4"/>
      <c r="J5" s="12">
        <v>2</v>
      </c>
      <c r="K5" s="12"/>
      <c r="L5" s="12">
        <f>K5*((100+N5)/100)</f>
        <v>0</v>
      </c>
      <c r="M5" s="12">
        <f>J5*K5</f>
        <v>0</v>
      </c>
      <c r="N5" s="12"/>
      <c r="O5" s="12">
        <f>J5*L5</f>
        <v>0</v>
      </c>
    </row>
    <row r="6" spans="1:16" s="7" customFormat="1" ht="43.2" x14ac:dyDescent="0.3">
      <c r="A6" s="4">
        <v>133</v>
      </c>
      <c r="B6" s="4"/>
      <c r="C6" s="4" t="s">
        <v>6</v>
      </c>
      <c r="D6" s="4" t="s">
        <v>189</v>
      </c>
      <c r="E6" s="4"/>
      <c r="F6" s="4"/>
      <c r="G6" s="4"/>
      <c r="H6" s="4" t="s">
        <v>8</v>
      </c>
      <c r="I6" s="4"/>
      <c r="J6" s="12">
        <v>2</v>
      </c>
      <c r="K6" s="12"/>
      <c r="L6" s="12">
        <f>K6*((100+N6)/100)</f>
        <v>0</v>
      </c>
      <c r="M6" s="12">
        <f>J6*K6</f>
        <v>0</v>
      </c>
      <c r="N6" s="12"/>
      <c r="O6" s="12">
        <f>J6*L6</f>
        <v>0</v>
      </c>
    </row>
    <row r="7" spans="1:16" s="7" customFormat="1" ht="28.8" x14ac:dyDescent="0.3">
      <c r="A7" s="4">
        <v>134</v>
      </c>
      <c r="B7" s="4"/>
      <c r="C7" s="4" t="s">
        <v>6</v>
      </c>
      <c r="D7" s="4" t="s">
        <v>190</v>
      </c>
      <c r="E7" s="4"/>
      <c r="F7" s="4"/>
      <c r="G7" s="4"/>
      <c r="H7" s="4" t="s">
        <v>8</v>
      </c>
      <c r="I7" s="4"/>
      <c r="J7" s="12">
        <v>3</v>
      </c>
      <c r="K7" s="12"/>
      <c r="L7" s="12">
        <f>K7*((100+N7)/100)</f>
        <v>0</v>
      </c>
      <c r="M7" s="12">
        <f>J7*K7</f>
        <v>0</v>
      </c>
      <c r="N7" s="12"/>
      <c r="O7" s="12">
        <f>J7*L7</f>
        <v>0</v>
      </c>
    </row>
    <row r="8" spans="1:16" s="7" customFormat="1" ht="43.2" x14ac:dyDescent="0.3">
      <c r="A8" s="4">
        <v>135</v>
      </c>
      <c r="B8" s="4"/>
      <c r="C8" s="4" t="s">
        <v>6</v>
      </c>
      <c r="D8" s="4" t="s">
        <v>191</v>
      </c>
      <c r="E8" s="4"/>
      <c r="F8" s="4"/>
      <c r="G8" s="4"/>
      <c r="H8" s="4" t="s">
        <v>8</v>
      </c>
      <c r="I8" s="4"/>
      <c r="J8" s="12">
        <v>3</v>
      </c>
      <c r="K8" s="12"/>
      <c r="L8" s="12">
        <f>K8*((100+N8)/100)</f>
        <v>0</v>
      </c>
      <c r="M8" s="12">
        <f>J8*K8</f>
        <v>0</v>
      </c>
      <c r="N8" s="12"/>
      <c r="O8" s="12">
        <f>J8*L8</f>
        <v>0</v>
      </c>
    </row>
    <row r="9" spans="1:16" x14ac:dyDescent="0.3">
      <c r="I9" t="s">
        <v>10</v>
      </c>
      <c r="J9" s="3"/>
      <c r="K9" s="3"/>
      <c r="L9" s="3"/>
      <c r="M9" s="3">
        <f>SUM(M4:M8)</f>
        <v>0</v>
      </c>
      <c r="N9" s="3"/>
      <c r="O9" s="3">
        <f>SUM(O4:O8)</f>
        <v>0</v>
      </c>
      <c r="P9" s="5"/>
    </row>
    <row r="17" spans="2:4" ht="67.5" customHeight="1" x14ac:dyDescent="0.3">
      <c r="B17" s="18" t="s">
        <v>205</v>
      </c>
      <c r="C17" s="18"/>
      <c r="D17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7:D17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17"/>
  <sheetViews>
    <sheetView topLeftCell="A13" workbookViewId="0">
      <selection activeCell="D10" sqref="D10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192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136</v>
      </c>
      <c r="B4" s="4"/>
      <c r="C4" s="4" t="s">
        <v>6</v>
      </c>
      <c r="D4" s="4" t="s">
        <v>193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 t="shared" ref="L4:L11" si="0">K4*((100+N4)/100)</f>
        <v>0</v>
      </c>
      <c r="M4" s="12">
        <f t="shared" ref="M4:M11" si="1">J4*K4</f>
        <v>0</v>
      </c>
      <c r="N4" s="12"/>
      <c r="O4" s="12">
        <f t="shared" ref="O4:O11" si="2">J4*L4</f>
        <v>0</v>
      </c>
    </row>
    <row r="5" spans="1:16" s="7" customFormat="1" ht="28.8" x14ac:dyDescent="0.3">
      <c r="A5" s="4">
        <v>137</v>
      </c>
      <c r="B5" s="4"/>
      <c r="C5" s="4" t="s">
        <v>6</v>
      </c>
      <c r="D5" s="4" t="s">
        <v>194</v>
      </c>
      <c r="E5" s="4"/>
      <c r="F5" s="4"/>
      <c r="G5" s="4"/>
      <c r="H5" s="4" t="s">
        <v>8</v>
      </c>
      <c r="I5" s="4"/>
      <c r="J5" s="12">
        <v>2</v>
      </c>
      <c r="K5" s="12"/>
      <c r="L5" s="12">
        <f t="shared" si="0"/>
        <v>0</v>
      </c>
      <c r="M5" s="12">
        <f t="shared" si="1"/>
        <v>0</v>
      </c>
      <c r="N5" s="12"/>
      <c r="O5" s="12">
        <f t="shared" si="2"/>
        <v>0</v>
      </c>
    </row>
    <row r="6" spans="1:16" s="7" customFormat="1" ht="28.8" x14ac:dyDescent="0.3">
      <c r="A6" s="4">
        <v>138</v>
      </c>
      <c r="B6" s="4"/>
      <c r="C6" s="4" t="s">
        <v>6</v>
      </c>
      <c r="D6" s="4" t="s">
        <v>195</v>
      </c>
      <c r="E6" s="4"/>
      <c r="F6" s="4"/>
      <c r="G6" s="4"/>
      <c r="H6" s="4" t="s">
        <v>8</v>
      </c>
      <c r="I6" s="4"/>
      <c r="J6" s="12">
        <v>2</v>
      </c>
      <c r="K6" s="12"/>
      <c r="L6" s="12">
        <f t="shared" si="0"/>
        <v>0</v>
      </c>
      <c r="M6" s="12">
        <f t="shared" si="1"/>
        <v>0</v>
      </c>
      <c r="N6" s="12"/>
      <c r="O6" s="12">
        <f t="shared" si="2"/>
        <v>0</v>
      </c>
    </row>
    <row r="7" spans="1:16" s="7" customFormat="1" ht="43.2" x14ac:dyDescent="0.3">
      <c r="A7" s="4">
        <v>139</v>
      </c>
      <c r="B7" s="4"/>
      <c r="C7" s="4" t="s">
        <v>6</v>
      </c>
      <c r="D7" s="4" t="s">
        <v>196</v>
      </c>
      <c r="E7" s="4"/>
      <c r="F7" s="4"/>
      <c r="G7" s="4"/>
      <c r="H7" s="4" t="s">
        <v>8</v>
      </c>
      <c r="I7" s="4"/>
      <c r="J7" s="12">
        <v>2</v>
      </c>
      <c r="K7" s="12"/>
      <c r="L7" s="12">
        <f t="shared" si="0"/>
        <v>0</v>
      </c>
      <c r="M7" s="12">
        <f t="shared" si="1"/>
        <v>0</v>
      </c>
      <c r="N7" s="12"/>
      <c r="O7" s="12">
        <f t="shared" si="2"/>
        <v>0</v>
      </c>
    </row>
    <row r="8" spans="1:16" s="7" customFormat="1" ht="72" x14ac:dyDescent="0.3">
      <c r="A8" s="4">
        <v>140</v>
      </c>
      <c r="B8" s="4"/>
      <c r="C8" s="4" t="s">
        <v>6</v>
      </c>
      <c r="D8" s="4" t="s">
        <v>197</v>
      </c>
      <c r="E8" s="4"/>
      <c r="F8" s="4"/>
      <c r="G8" s="4"/>
      <c r="H8" s="4" t="s">
        <v>8</v>
      </c>
      <c r="I8" s="4"/>
      <c r="J8" s="12">
        <v>2</v>
      </c>
      <c r="K8" s="12"/>
      <c r="L8" s="12">
        <f t="shared" si="0"/>
        <v>0</v>
      </c>
      <c r="M8" s="12">
        <f t="shared" si="1"/>
        <v>0</v>
      </c>
      <c r="N8" s="12"/>
      <c r="O8" s="12">
        <f t="shared" si="2"/>
        <v>0</v>
      </c>
    </row>
    <row r="9" spans="1:16" s="7" customFormat="1" ht="43.2" x14ac:dyDescent="0.3">
      <c r="A9" s="4">
        <v>141</v>
      </c>
      <c r="B9" s="4"/>
      <c r="C9" s="4" t="s">
        <v>6</v>
      </c>
      <c r="D9" s="4" t="s">
        <v>198</v>
      </c>
      <c r="E9" s="4"/>
      <c r="F9" s="4"/>
      <c r="G9" s="4"/>
      <c r="H9" s="4" t="s">
        <v>8</v>
      </c>
      <c r="I9" s="4"/>
      <c r="J9" s="12">
        <v>4</v>
      </c>
      <c r="K9" s="12"/>
      <c r="L9" s="12">
        <f t="shared" si="0"/>
        <v>0</v>
      </c>
      <c r="M9" s="12">
        <f t="shared" si="1"/>
        <v>0</v>
      </c>
      <c r="N9" s="12"/>
      <c r="O9" s="12">
        <f t="shared" si="2"/>
        <v>0</v>
      </c>
    </row>
    <row r="10" spans="1:16" s="7" customFormat="1" ht="43.2" x14ac:dyDescent="0.3">
      <c r="A10" s="4">
        <v>142</v>
      </c>
      <c r="B10" s="4"/>
      <c r="C10" s="4" t="s">
        <v>6</v>
      </c>
      <c r="D10" s="4" t="s">
        <v>217</v>
      </c>
      <c r="E10" s="4"/>
      <c r="F10" s="4"/>
      <c r="G10" s="4"/>
      <c r="H10" s="4" t="s">
        <v>8</v>
      </c>
      <c r="I10" s="4"/>
      <c r="J10" s="12">
        <v>2</v>
      </c>
      <c r="K10" s="12"/>
      <c r="L10" s="12">
        <f t="shared" si="0"/>
        <v>0</v>
      </c>
      <c r="M10" s="12">
        <f t="shared" si="1"/>
        <v>0</v>
      </c>
      <c r="N10" s="12"/>
      <c r="O10" s="12">
        <f t="shared" si="2"/>
        <v>0</v>
      </c>
    </row>
    <row r="11" spans="1:16" s="7" customFormat="1" ht="43.2" x14ac:dyDescent="0.3">
      <c r="A11" s="4">
        <v>143</v>
      </c>
      <c r="B11" s="4"/>
      <c r="C11" s="4" t="s">
        <v>6</v>
      </c>
      <c r="D11" s="4" t="s">
        <v>218</v>
      </c>
      <c r="E11" s="4"/>
      <c r="F11" s="4"/>
      <c r="G11" s="4"/>
      <c r="H11" s="4" t="s">
        <v>8</v>
      </c>
      <c r="I11" s="4"/>
      <c r="J11" s="12">
        <v>2</v>
      </c>
      <c r="K11" s="12"/>
      <c r="L11" s="12">
        <f t="shared" si="0"/>
        <v>0</v>
      </c>
      <c r="M11" s="12">
        <f t="shared" si="1"/>
        <v>0</v>
      </c>
      <c r="N11" s="12"/>
      <c r="O11" s="12">
        <f t="shared" si="2"/>
        <v>0</v>
      </c>
    </row>
    <row r="12" spans="1:16" s="8" customFormat="1" x14ac:dyDescent="0.3">
      <c r="I12" s="8" t="s">
        <v>10</v>
      </c>
      <c r="J12" s="3"/>
      <c r="K12" s="3"/>
      <c r="L12" s="3"/>
      <c r="M12" s="3">
        <f>SUM(M4:M11)</f>
        <v>0</v>
      </c>
      <c r="N12" s="3"/>
      <c r="O12" s="3">
        <f>SUM(O4:O11)</f>
        <v>0</v>
      </c>
      <c r="P12" s="5"/>
    </row>
    <row r="13" spans="1:16" s="8" customFormat="1" x14ac:dyDescent="0.3"/>
    <row r="14" spans="1:16" s="8" customFormat="1" x14ac:dyDescent="0.3"/>
    <row r="15" spans="1:16" s="8" customFormat="1" x14ac:dyDescent="0.3"/>
    <row r="16" spans="1:16" s="8" customFormat="1" ht="82.5" customHeight="1" x14ac:dyDescent="0.3">
      <c r="B16" s="18" t="s">
        <v>205</v>
      </c>
      <c r="C16" s="18"/>
      <c r="D16" s="18"/>
    </row>
    <row r="17" spans="2:6" s="8" customFormat="1" ht="20.25" customHeight="1" x14ac:dyDescent="0.3">
      <c r="B17" s="17"/>
      <c r="C17" s="17"/>
      <c r="D17" s="17"/>
      <c r="F17" s="15"/>
    </row>
  </sheetData>
  <sheetProtection formatCells="0" formatColumns="0" formatRows="0" insertColumns="0" insertRows="0" insertHyperlinks="0" deleteColumns="0" deleteRows="0" sort="0" autoFilter="0" pivotTables="0"/>
  <mergeCells count="1">
    <mergeCell ref="B16:D16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D3"/>
  <sheetViews>
    <sheetView topLeftCell="C1" workbookViewId="0">
      <selection activeCell="D2" sqref="D2"/>
    </sheetView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>
    <row r="1" spans="1:4" ht="18" x14ac:dyDescent="0.35">
      <c r="C1" s="19" t="s">
        <v>199</v>
      </c>
      <c r="D1" s="20"/>
    </row>
    <row r="2" spans="1:4" x14ac:dyDescent="0.3">
      <c r="C2" s="6" t="s">
        <v>200</v>
      </c>
      <c r="D2" s="6" t="s">
        <v>201</v>
      </c>
    </row>
    <row r="3" spans="1:4" x14ac:dyDescent="0.3">
      <c r="A3" t="s">
        <v>202</v>
      </c>
      <c r="B3" t="s">
        <v>203</v>
      </c>
      <c r="C3" t="s">
        <v>204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5"/>
  <sheetViews>
    <sheetView workbookViewId="0">
      <selection activeCell="J8" sqref="J8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34</v>
      </c>
    </row>
    <row r="2" spans="1:16" ht="60.6" x14ac:dyDescent="0.3">
      <c r="A2" s="10" t="s">
        <v>1</v>
      </c>
      <c r="B2" s="10" t="s">
        <v>206</v>
      </c>
      <c r="C2" s="10" t="s">
        <v>2</v>
      </c>
      <c r="D2" s="11" t="s">
        <v>207</v>
      </c>
      <c r="E2" s="10" t="s">
        <v>208</v>
      </c>
      <c r="F2" s="10" t="s">
        <v>209</v>
      </c>
      <c r="G2" s="10" t="s">
        <v>210</v>
      </c>
      <c r="H2" s="10" t="s">
        <v>211</v>
      </c>
      <c r="I2" s="10" t="s">
        <v>3</v>
      </c>
      <c r="J2" s="10" t="s">
        <v>4</v>
      </c>
      <c r="K2" s="10" t="s">
        <v>212</v>
      </c>
      <c r="L2" s="10" t="s">
        <v>213</v>
      </c>
      <c r="M2" s="10" t="s">
        <v>214</v>
      </c>
      <c r="N2" s="10" t="s">
        <v>5</v>
      </c>
      <c r="O2" s="10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23</v>
      </c>
      <c r="B4" s="4"/>
      <c r="C4" s="4" t="s">
        <v>6</v>
      </c>
      <c r="D4" s="4" t="s">
        <v>35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ht="43.2" x14ac:dyDescent="0.3">
      <c r="A5" s="4">
        <v>24</v>
      </c>
      <c r="B5" s="4"/>
      <c r="C5" s="4" t="s">
        <v>6</v>
      </c>
      <c r="D5" s="4" t="s">
        <v>36</v>
      </c>
      <c r="E5" s="4"/>
      <c r="F5" s="4"/>
      <c r="G5" s="4"/>
      <c r="H5" s="4" t="s">
        <v>8</v>
      </c>
      <c r="I5" s="4"/>
      <c r="J5" s="12">
        <v>2</v>
      </c>
      <c r="K5" s="12"/>
      <c r="L5" s="12">
        <f>K5*((100+N5)/100)</f>
        <v>0</v>
      </c>
      <c r="M5" s="12">
        <f>J5*K5</f>
        <v>0</v>
      </c>
      <c r="N5" s="12"/>
      <c r="O5" s="12">
        <f>J5*L5</f>
        <v>0</v>
      </c>
    </row>
    <row r="6" spans="1:16" s="7" customFormat="1" ht="43.2" x14ac:dyDescent="0.3">
      <c r="A6" s="4">
        <v>25</v>
      </c>
      <c r="B6" s="4"/>
      <c r="C6" s="4" t="s">
        <v>6</v>
      </c>
      <c r="D6" s="4" t="s">
        <v>37</v>
      </c>
      <c r="E6" s="4"/>
      <c r="F6" s="4"/>
      <c r="G6" s="4"/>
      <c r="H6" s="4" t="s">
        <v>8</v>
      </c>
      <c r="I6" s="4"/>
      <c r="J6" s="12">
        <v>2</v>
      </c>
      <c r="K6" s="12"/>
      <c r="L6" s="12">
        <f>K6*((100+N6)/100)</f>
        <v>0</v>
      </c>
      <c r="M6" s="12">
        <f>J6*K6</f>
        <v>0</v>
      </c>
      <c r="N6" s="12"/>
      <c r="O6" s="12">
        <f>J6*L6</f>
        <v>0</v>
      </c>
    </row>
    <row r="7" spans="1:16" s="7" customFormat="1" ht="43.2" x14ac:dyDescent="0.3">
      <c r="A7" s="4">
        <v>26</v>
      </c>
      <c r="B7" s="4"/>
      <c r="C7" s="4" t="s">
        <v>6</v>
      </c>
      <c r="D7" s="4" t="s">
        <v>38</v>
      </c>
      <c r="E7" s="4"/>
      <c r="F7" s="4"/>
      <c r="G7" s="4"/>
      <c r="H7" s="4" t="s">
        <v>8</v>
      </c>
      <c r="I7" s="4"/>
      <c r="J7" s="12">
        <v>2</v>
      </c>
      <c r="K7" s="12"/>
      <c r="L7" s="12">
        <f>K7*((100+N7)/100)</f>
        <v>0</v>
      </c>
      <c r="M7" s="12">
        <f>J7*K7</f>
        <v>0</v>
      </c>
      <c r="N7" s="12"/>
      <c r="O7" s="12">
        <f>J7*L7</f>
        <v>0</v>
      </c>
    </row>
    <row r="8" spans="1:16" s="7" customFormat="1" ht="57.6" x14ac:dyDescent="0.3">
      <c r="A8" s="4">
        <v>27</v>
      </c>
      <c r="B8" s="4"/>
      <c r="C8" s="4" t="s">
        <v>6</v>
      </c>
      <c r="D8" s="4" t="s">
        <v>39</v>
      </c>
      <c r="E8" s="4"/>
      <c r="F8" s="4"/>
      <c r="G8" s="4"/>
      <c r="H8" s="4" t="s">
        <v>8</v>
      </c>
      <c r="I8" s="4"/>
      <c r="J8" s="12">
        <v>0</v>
      </c>
      <c r="K8" s="12"/>
      <c r="L8" s="12">
        <f>K8*((100+N8)/100)</f>
        <v>0</v>
      </c>
      <c r="M8" s="12">
        <f>J8*K8</f>
        <v>0</v>
      </c>
      <c r="N8" s="12"/>
      <c r="O8" s="12">
        <f>J8*L8</f>
        <v>0</v>
      </c>
    </row>
    <row r="9" spans="1:16" x14ac:dyDescent="0.3">
      <c r="I9" t="s">
        <v>10</v>
      </c>
      <c r="J9" s="3"/>
      <c r="K9" s="3"/>
      <c r="L9" s="3"/>
      <c r="M9" s="3">
        <f>SUM(M4:M8)</f>
        <v>0</v>
      </c>
      <c r="N9" s="3"/>
      <c r="O9" s="3">
        <f>SUM(O4:O8)</f>
        <v>0</v>
      </c>
      <c r="P9" s="5"/>
    </row>
    <row r="15" spans="1:16" ht="103.5" customHeight="1" x14ac:dyDescent="0.3">
      <c r="B15" s="18" t="s">
        <v>205</v>
      </c>
      <c r="C15" s="18"/>
      <c r="D15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5:D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3"/>
  <sheetViews>
    <sheetView workbookViewId="0">
      <selection activeCell="J11" sqref="J11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40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28</v>
      </c>
      <c r="B4" s="4"/>
      <c r="C4" s="4" t="s">
        <v>6</v>
      </c>
      <c r="D4" s="4" t="s">
        <v>41</v>
      </c>
      <c r="E4" s="4"/>
      <c r="F4" s="4"/>
      <c r="G4" s="4"/>
      <c r="H4" s="4" t="s">
        <v>8</v>
      </c>
      <c r="I4" s="4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7" customFormat="1" ht="43.2" x14ac:dyDescent="0.3">
      <c r="A5" s="4">
        <v>29</v>
      </c>
      <c r="B5" s="4"/>
      <c r="C5" s="4" t="s">
        <v>6</v>
      </c>
      <c r="D5" s="4" t="s">
        <v>42</v>
      </c>
      <c r="E5" s="4"/>
      <c r="F5" s="4"/>
      <c r="G5" s="4"/>
      <c r="H5" s="4" t="s">
        <v>8</v>
      </c>
      <c r="I5" s="4"/>
      <c r="J5" s="12">
        <v>2</v>
      </c>
      <c r="K5" s="12"/>
      <c r="L5" s="12">
        <f>K5*((100+N5)/100)</f>
        <v>0</v>
      </c>
      <c r="M5" s="12">
        <f>J5*K5</f>
        <v>0</v>
      </c>
      <c r="N5" s="12"/>
      <c r="O5" s="12">
        <f>J5*L5</f>
        <v>0</v>
      </c>
    </row>
    <row r="6" spans="1:16" s="7" customFormat="1" ht="28.8" x14ac:dyDescent="0.3">
      <c r="A6" s="4">
        <v>30</v>
      </c>
      <c r="B6" s="4"/>
      <c r="C6" s="4" t="s">
        <v>6</v>
      </c>
      <c r="D6" s="4" t="s">
        <v>43</v>
      </c>
      <c r="E6" s="4"/>
      <c r="F6" s="4"/>
      <c r="G6" s="4"/>
      <c r="H6" s="4" t="s">
        <v>8</v>
      </c>
      <c r="I6" s="4"/>
      <c r="J6" s="12">
        <v>4</v>
      </c>
      <c r="K6" s="12"/>
      <c r="L6" s="12">
        <f>K6*((100+N6)/100)</f>
        <v>0</v>
      </c>
      <c r="M6" s="12">
        <f>J6*K6</f>
        <v>0</v>
      </c>
      <c r="N6" s="12"/>
      <c r="O6" s="12">
        <f>J6*L6</f>
        <v>0</v>
      </c>
    </row>
    <row r="7" spans="1:16" x14ac:dyDescent="0.3">
      <c r="I7" t="s">
        <v>10</v>
      </c>
      <c r="J7" s="3"/>
      <c r="K7" s="3"/>
      <c r="L7" s="3"/>
      <c r="M7" s="3">
        <f>SUM(M4:M6)</f>
        <v>0</v>
      </c>
      <c r="N7" s="3"/>
      <c r="O7" s="3">
        <f>SUM(O4:O6)</f>
        <v>0</v>
      </c>
      <c r="P7" s="5"/>
    </row>
    <row r="13" spans="1:16" ht="72.75" customHeight="1" x14ac:dyDescent="0.3">
      <c r="B13" s="18" t="s">
        <v>205</v>
      </c>
      <c r="C13" s="18"/>
      <c r="D13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3:D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2"/>
  <sheetViews>
    <sheetView workbookViewId="0">
      <selection activeCell="I12" sqref="I12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44</v>
      </c>
    </row>
    <row r="2" spans="1:16" ht="60.6" x14ac:dyDescent="0.3">
      <c r="A2" s="10" t="s">
        <v>1</v>
      </c>
      <c r="B2" s="10" t="s">
        <v>206</v>
      </c>
      <c r="C2" s="10" t="s">
        <v>2</v>
      </c>
      <c r="D2" s="11" t="s">
        <v>207</v>
      </c>
      <c r="E2" s="10" t="s">
        <v>208</v>
      </c>
      <c r="F2" s="10" t="s">
        <v>209</v>
      </c>
      <c r="G2" s="10" t="s">
        <v>210</v>
      </c>
      <c r="H2" s="10" t="s">
        <v>211</v>
      </c>
      <c r="I2" s="10" t="s">
        <v>3</v>
      </c>
      <c r="J2" s="10" t="s">
        <v>4</v>
      </c>
      <c r="K2" s="10" t="s">
        <v>212</v>
      </c>
      <c r="L2" s="10" t="s">
        <v>213</v>
      </c>
      <c r="M2" s="10" t="s">
        <v>214</v>
      </c>
      <c r="N2" s="10" t="s">
        <v>5</v>
      </c>
      <c r="O2" s="10" t="s">
        <v>215</v>
      </c>
    </row>
    <row r="3" spans="1:16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7" customFormat="1" ht="72" x14ac:dyDescent="0.3">
      <c r="A4" s="4">
        <v>31</v>
      </c>
      <c r="B4" s="4"/>
      <c r="C4" s="4" t="s">
        <v>6</v>
      </c>
      <c r="D4" s="4" t="s">
        <v>45</v>
      </c>
      <c r="E4" s="4"/>
      <c r="F4" s="4"/>
      <c r="G4" s="4"/>
      <c r="H4" s="4" t="s">
        <v>8</v>
      </c>
      <c r="I4" s="4"/>
      <c r="J4" s="12">
        <v>1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x14ac:dyDescent="0.3"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  <row r="12" spans="1:16" ht="64.5" customHeight="1" x14ac:dyDescent="0.3">
      <c r="B12" s="18" t="s">
        <v>205</v>
      </c>
      <c r="C12" s="18"/>
      <c r="D12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2:D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4"/>
  <sheetViews>
    <sheetView workbookViewId="0">
      <selection activeCell="G14" sqref="G14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6640625" customWidth="1"/>
    <col min="4" max="4" width="30.33203125" customWidth="1"/>
    <col min="5" max="5" width="13.33203125" customWidth="1"/>
    <col min="6" max="6" width="12.88671875" customWidth="1"/>
    <col min="7" max="7" width="12.6640625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46</v>
      </c>
    </row>
    <row r="2" spans="1:16" s="7" customFormat="1" ht="60.6" x14ac:dyDescent="0.3">
      <c r="A2" s="13" t="s">
        <v>1</v>
      </c>
      <c r="B2" s="13" t="s">
        <v>206</v>
      </c>
      <c r="C2" s="13" t="s">
        <v>2</v>
      </c>
      <c r="D2" s="14" t="s">
        <v>207</v>
      </c>
      <c r="E2" s="13" t="s">
        <v>208</v>
      </c>
      <c r="F2" s="13" t="s">
        <v>209</v>
      </c>
      <c r="G2" s="13" t="s">
        <v>210</v>
      </c>
      <c r="H2" s="13" t="s">
        <v>211</v>
      </c>
      <c r="I2" s="13" t="s">
        <v>3</v>
      </c>
      <c r="J2" s="13" t="s">
        <v>4</v>
      </c>
      <c r="K2" s="13" t="s">
        <v>212</v>
      </c>
      <c r="L2" s="13" t="s">
        <v>213</v>
      </c>
      <c r="M2" s="13" t="s">
        <v>214</v>
      </c>
      <c r="N2" s="13" t="s">
        <v>5</v>
      </c>
      <c r="O2" s="13" t="s">
        <v>215</v>
      </c>
    </row>
    <row r="3" spans="1:16" s="7" customForma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7" customFormat="1" ht="43.2" x14ac:dyDescent="0.3">
      <c r="A4" s="4">
        <v>32</v>
      </c>
      <c r="B4" s="4"/>
      <c r="C4" s="4" t="s">
        <v>6</v>
      </c>
      <c r="D4" s="4" t="s">
        <v>47</v>
      </c>
      <c r="E4" s="4"/>
      <c r="F4" s="4"/>
      <c r="G4" s="4"/>
      <c r="H4" s="4" t="s">
        <v>8</v>
      </c>
      <c r="I4" s="4"/>
      <c r="J4" s="12">
        <v>1</v>
      </c>
      <c r="K4" s="12"/>
      <c r="L4" s="12">
        <f t="shared" ref="L4:L9" si="0">K4*((100+N4)/100)</f>
        <v>0</v>
      </c>
      <c r="M4" s="12">
        <f t="shared" ref="M4:M9" si="1">J4*K4</f>
        <v>0</v>
      </c>
      <c r="N4" s="12"/>
      <c r="O4" s="12">
        <f t="shared" ref="O4:O9" si="2">J4*L4</f>
        <v>0</v>
      </c>
    </row>
    <row r="5" spans="1:16" s="7" customFormat="1" ht="43.2" x14ac:dyDescent="0.3">
      <c r="A5" s="4">
        <v>33</v>
      </c>
      <c r="B5" s="4"/>
      <c r="C5" s="4" t="s">
        <v>6</v>
      </c>
      <c r="D5" s="4" t="s">
        <v>48</v>
      </c>
      <c r="E5" s="4"/>
      <c r="F5" s="4"/>
      <c r="G5" s="4"/>
      <c r="H5" s="4" t="s">
        <v>8</v>
      </c>
      <c r="I5" s="4"/>
      <c r="J5" s="12">
        <v>2</v>
      </c>
      <c r="K5" s="12"/>
      <c r="L5" s="12">
        <f t="shared" si="0"/>
        <v>0</v>
      </c>
      <c r="M5" s="12">
        <f t="shared" si="1"/>
        <v>0</v>
      </c>
      <c r="N5" s="12"/>
      <c r="O5" s="12">
        <f t="shared" si="2"/>
        <v>0</v>
      </c>
    </row>
    <row r="6" spans="1:16" s="7" customFormat="1" ht="43.2" x14ac:dyDescent="0.3">
      <c r="A6" s="4">
        <v>34</v>
      </c>
      <c r="B6" s="4"/>
      <c r="C6" s="4" t="s">
        <v>6</v>
      </c>
      <c r="D6" s="4" t="s">
        <v>49</v>
      </c>
      <c r="E6" s="4"/>
      <c r="F6" s="4"/>
      <c r="G6" s="4"/>
      <c r="H6" s="4" t="s">
        <v>8</v>
      </c>
      <c r="I6" s="4"/>
      <c r="J6" s="12">
        <v>2</v>
      </c>
      <c r="K6" s="12"/>
      <c r="L6" s="12">
        <f t="shared" si="0"/>
        <v>0</v>
      </c>
      <c r="M6" s="12">
        <f t="shared" si="1"/>
        <v>0</v>
      </c>
      <c r="N6" s="12"/>
      <c r="O6" s="12">
        <f t="shared" si="2"/>
        <v>0</v>
      </c>
    </row>
    <row r="7" spans="1:16" s="7" customFormat="1" ht="43.2" x14ac:dyDescent="0.3">
      <c r="A7" s="4">
        <v>35</v>
      </c>
      <c r="B7" s="4"/>
      <c r="C7" s="4" t="s">
        <v>6</v>
      </c>
      <c r="D7" s="4" t="s">
        <v>50</v>
      </c>
      <c r="E7" s="4"/>
      <c r="F7" s="4"/>
      <c r="G7" s="4"/>
      <c r="H7" s="4" t="s">
        <v>8</v>
      </c>
      <c r="I7" s="4"/>
      <c r="J7" s="12">
        <v>2</v>
      </c>
      <c r="K7" s="12"/>
      <c r="L7" s="12">
        <f t="shared" si="0"/>
        <v>0</v>
      </c>
      <c r="M7" s="12">
        <f t="shared" si="1"/>
        <v>0</v>
      </c>
      <c r="N7" s="12"/>
      <c r="O7" s="12">
        <f t="shared" si="2"/>
        <v>0</v>
      </c>
    </row>
    <row r="8" spans="1:16" s="7" customFormat="1" ht="43.2" x14ac:dyDescent="0.3">
      <c r="A8" s="4">
        <v>36</v>
      </c>
      <c r="B8" s="4"/>
      <c r="C8" s="4" t="s">
        <v>6</v>
      </c>
      <c r="D8" s="4" t="s">
        <v>51</v>
      </c>
      <c r="E8" s="4"/>
      <c r="F8" s="4"/>
      <c r="G8" s="4"/>
      <c r="H8" s="4" t="s">
        <v>8</v>
      </c>
      <c r="I8" s="4"/>
      <c r="J8" s="12">
        <v>2</v>
      </c>
      <c r="K8" s="12"/>
      <c r="L8" s="12">
        <f t="shared" si="0"/>
        <v>0</v>
      </c>
      <c r="M8" s="12">
        <f t="shared" si="1"/>
        <v>0</v>
      </c>
      <c r="N8" s="12"/>
      <c r="O8" s="12">
        <f t="shared" si="2"/>
        <v>0</v>
      </c>
    </row>
    <row r="9" spans="1:16" s="7" customFormat="1" ht="43.2" x14ac:dyDescent="0.3">
      <c r="A9" s="4">
        <v>37</v>
      </c>
      <c r="B9" s="4"/>
      <c r="C9" s="4" t="s">
        <v>6</v>
      </c>
      <c r="D9" s="4" t="s">
        <v>52</v>
      </c>
      <c r="E9" s="4"/>
      <c r="F9" s="4"/>
      <c r="G9" s="4"/>
      <c r="H9" s="4" t="s">
        <v>8</v>
      </c>
      <c r="I9" s="4"/>
      <c r="J9" s="12">
        <v>2</v>
      </c>
      <c r="K9" s="12"/>
      <c r="L9" s="12">
        <f t="shared" si="0"/>
        <v>0</v>
      </c>
      <c r="M9" s="12">
        <f t="shared" si="1"/>
        <v>0</v>
      </c>
      <c r="N9" s="12"/>
      <c r="O9" s="12">
        <f t="shared" si="2"/>
        <v>0</v>
      </c>
    </row>
    <row r="10" spans="1:16" x14ac:dyDescent="0.3">
      <c r="I10" t="s">
        <v>10</v>
      </c>
      <c r="J10" s="3"/>
      <c r="K10" s="3"/>
      <c r="L10" s="3"/>
      <c r="M10" s="3">
        <f>SUM(M4:M9)</f>
        <v>0</v>
      </c>
      <c r="N10" s="3"/>
      <c r="O10" s="3">
        <f>SUM(O4:O9)</f>
        <v>0</v>
      </c>
      <c r="P10" s="5"/>
    </row>
    <row r="14" spans="1:16" ht="64.5" customHeight="1" x14ac:dyDescent="0.3">
      <c r="B14" s="18" t="s">
        <v>205</v>
      </c>
      <c r="C14" s="18"/>
      <c r="D14" s="18"/>
    </row>
  </sheetData>
  <sheetProtection formatCells="0" formatColumns="0" formatRows="0" insertColumns="0" insertRows="0" insertHyperlinks="0" deleteColumns="0" deleteRows="0" sort="0" autoFilter="0" pivotTables="0"/>
  <mergeCells count="1"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52</vt:i4>
      </vt:variant>
    </vt:vector>
  </HeadingPairs>
  <TitlesOfParts>
    <vt:vector size="52" baseType="lpstr">
      <vt:lpstr>(P1) Aparatura RTG</vt:lpstr>
      <vt:lpstr>(P10) Respiratory</vt:lpstr>
      <vt:lpstr>(P11) Respiratory</vt:lpstr>
      <vt:lpstr>(P12) Respiratory</vt:lpstr>
      <vt:lpstr>(P13) Respiratory</vt:lpstr>
      <vt:lpstr>(P14) Respiratory</vt:lpstr>
      <vt:lpstr>(P15) Respiratory</vt:lpstr>
      <vt:lpstr>(P16) Respiratory</vt:lpstr>
      <vt:lpstr>(P17) Respiratory</vt:lpstr>
      <vt:lpstr>(P18) Aparaty do hemodializ</vt:lpstr>
      <vt:lpstr>(P19) Defibrylatory</vt:lpstr>
      <vt:lpstr>(P2) Aparatura RTG</vt:lpstr>
      <vt:lpstr>(P20) Defibrylatory</vt:lpstr>
      <vt:lpstr>(P21) Defibrylatory</vt:lpstr>
      <vt:lpstr>(P22) Defibrylatory</vt:lpstr>
      <vt:lpstr>(P23) Defibrylatory</vt:lpstr>
      <vt:lpstr>(P24) Defibrylatory</vt:lpstr>
      <vt:lpstr>(P25) Aparatura audiologiczna</vt:lpstr>
      <vt:lpstr>(P26) Aparatura audiologiczna</vt:lpstr>
      <vt:lpstr>(P27) Automatyczne wstrzykiwac</vt:lpstr>
      <vt:lpstr>(P28) Sprzęt laboratoryjny</vt:lpstr>
      <vt:lpstr>(P29) Sprzęt laboratoryjny</vt:lpstr>
      <vt:lpstr>(P3) Tomograf komputerowy</vt:lpstr>
      <vt:lpstr>(P30) Sprzęt laboratoryjny</vt:lpstr>
      <vt:lpstr>(P31) Sprzęt laboratoryjny</vt:lpstr>
      <vt:lpstr>(P32) Analizator parametrów kr</vt:lpstr>
      <vt:lpstr>(P33) Spirometry</vt:lpstr>
      <vt:lpstr>(P34) Aparaty USG</vt:lpstr>
      <vt:lpstr>(P35) Aparaty USG</vt:lpstr>
      <vt:lpstr>(P36) Aparaty USG</vt:lpstr>
      <vt:lpstr>(P37) Aparaty USG</vt:lpstr>
      <vt:lpstr>(P38) Aparaty USG</vt:lpstr>
      <vt:lpstr>(P39) Aparaty USG</vt:lpstr>
      <vt:lpstr>(P4) Rezonans magnetyczny</vt:lpstr>
      <vt:lpstr>(P40) Tomograf okulistyczny</vt:lpstr>
      <vt:lpstr>(P41) Aparat do badań EMG</vt:lpstr>
      <vt:lpstr>(P42) Diatermie</vt:lpstr>
      <vt:lpstr>(P43) Diatermie Pakiet</vt:lpstr>
      <vt:lpstr>(P44) Myjnie endoskopowe</vt:lpstr>
      <vt:lpstr>(P45) Myjnie endoskopowe</vt:lpstr>
      <vt:lpstr>(P46) Urządzenia Centralnej St</vt:lpstr>
      <vt:lpstr>(P47) Urządzenia Centralnej St</vt:lpstr>
      <vt:lpstr>(P48) Urządzenie do masażu kla</vt:lpstr>
      <vt:lpstr>(P49) Komora kriogeniczna</vt:lpstr>
      <vt:lpstr>(P5) System chłodzenia sprężar</vt:lpstr>
      <vt:lpstr>(P50) Urządzenie do krioterapi</vt:lpstr>
      <vt:lpstr>(P6) Aparaty do znieczulania</vt:lpstr>
      <vt:lpstr>(P7) Aparaty do znieczulania</vt:lpstr>
      <vt:lpstr>(P8) Aparaty do znieczulania</vt:lpstr>
      <vt:lpstr>(P9P Aparaty do znieczulania</vt:lpstr>
      <vt:lpstr>P 51-Pakiet z wydzielonymi poz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Semit</cp:lastModifiedBy>
  <dcterms:created xsi:type="dcterms:W3CDTF">2020-12-21T11:09:27Z</dcterms:created>
  <dcterms:modified xsi:type="dcterms:W3CDTF">2021-01-08T07:25:59Z</dcterms:modified>
  <cp:category/>
</cp:coreProperties>
</file>