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Zamówienia\Desktop\POSTĘPOWANIA 2021\37 PN 21OIT sprzeęt jednorazowy\"/>
    </mc:Choice>
  </mc:AlternateContent>
  <xr:revisionPtr revIDLastSave="0" documentId="13_ncr:1_{DB850408-43FE-4B77-8C62-9090DF064CF0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Cewnik pośredni" sheetId="1" r:id="rId1"/>
    <sheet name="Maski do wentylacji NIV" sheetId="2" r:id="rId2"/>
    <sheet name="Mocowanie rurek" sheetId="3" r:id="rId3"/>
    <sheet name="OCŻ" sheetId="4" r:id="rId4"/>
    <sheet name="Osłona na głowicę USG" sheetId="5" r:id="rId5"/>
    <sheet name="Układy odechowe" sheetId="6" r:id="rId6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6" i="6" l="1"/>
  <c r="M6" i="6"/>
  <c r="L6" i="6"/>
  <c r="M5" i="6"/>
  <c r="L5" i="6"/>
  <c r="O5" i="6" s="1"/>
  <c r="M4" i="6"/>
  <c r="M7" i="6" s="1"/>
  <c r="L4" i="6"/>
  <c r="O4" i="6" s="1"/>
  <c r="O7" i="6" s="1"/>
  <c r="M4" i="5"/>
  <c r="M5" i="5" s="1"/>
  <c r="L4" i="5"/>
  <c r="O4" i="5" s="1"/>
  <c r="O5" i="5" s="1"/>
  <c r="O4" i="4"/>
  <c r="O5" i="4" s="1"/>
  <c r="M4" i="4"/>
  <c r="M5" i="4" s="1"/>
  <c r="L4" i="4"/>
  <c r="O5" i="3"/>
  <c r="M5" i="3"/>
  <c r="L5" i="3"/>
  <c r="O4" i="3"/>
  <c r="O6" i="3" s="1"/>
  <c r="M4" i="3"/>
  <c r="M6" i="3" s="1"/>
  <c r="L4" i="3"/>
  <c r="O5" i="2"/>
  <c r="M5" i="2"/>
  <c r="L5" i="2"/>
  <c r="O4" i="2"/>
  <c r="O6" i="2" s="1"/>
  <c r="M4" i="2"/>
  <c r="M6" i="2" s="1"/>
  <c r="L4" i="2"/>
  <c r="O7" i="1"/>
  <c r="M7" i="1"/>
  <c r="L7" i="1"/>
  <c r="O6" i="1"/>
  <c r="M6" i="1"/>
  <c r="L6" i="1"/>
  <c r="M5" i="1"/>
  <c r="M8" i="1" s="1"/>
  <c r="L5" i="1"/>
  <c r="O5" i="1" s="1"/>
  <c r="M4" i="1"/>
  <c r="L4" i="1"/>
  <c r="O4" i="1" s="1"/>
  <c r="O8" i="1" l="1"/>
</calcChain>
</file>

<file path=xl/sharedStrings.xml><?xml version="1.0" encoding="utf-8"?>
<sst xmlns="http://schemas.openxmlformats.org/spreadsheetml/2006/main" count="141" uniqueCount="38">
  <si>
    <t>Cewnik pośredni</t>
  </si>
  <si>
    <t>LP.</t>
  </si>
  <si>
    <t>Nazwa dostawcy - 15 znaków</t>
  </si>
  <si>
    <t>Indeks produktu</t>
  </si>
  <si>
    <t>Przedmiot zakupu - opis</t>
  </si>
  <si>
    <t>Indeks produktu u dostawcy- 20 znaków</t>
  </si>
  <si>
    <t>Nazwa produktu u dostawcy - pełna nazwa handlowa - 120 znaków</t>
  </si>
  <si>
    <t>Nazwa producenta</t>
  </si>
  <si>
    <t>Jednostka miary [op., szt.]</t>
  </si>
  <si>
    <t>Wielkość opakowania</t>
  </si>
  <si>
    <t>Ilość zamawiana</t>
  </si>
  <si>
    <t>Cena jednostk.netto [zł]</t>
  </si>
  <si>
    <t>Cena jednostk.brutto [zł]</t>
  </si>
  <si>
    <t>Wartość netto [zł]</t>
  </si>
  <si>
    <t>VAT %</t>
  </si>
  <si>
    <t>Wartość brutto [zł]</t>
  </si>
  <si>
    <t>312_02_08</t>
  </si>
  <si>
    <t>Cewnik pośredni Midline zakładany z żyły obwodowej metodą Seldingera. Wykonany z PUR ze zintegrowaną przedłużką w rozmiarze 3Fr o długości  15cm, 20cm do wyboru przez Zamawiającego. W zestawie echogeniczna igła do nakłucia o długości 4 i 7cm, dylatator, prowadnica w pochewce do obsługi jedną ręką, przepływ 300ml/m</t>
  </si>
  <si>
    <t>szt.</t>
  </si>
  <si>
    <t>Cewnik pośredni Midline zakładany z żyły obwodowej metodą Seldingera. Wykonany z PUR ze zintegrowaną przedłużką w rozmiarze 4Fr o długości  15cm, 20cm i 25cm do wyboru przez Zamawiającego. W zestawie echogeniczna igła do nakłucia o długości 7cm, dylatator, prowadnica w pochewce do obsługi jedną ręką, przepływ do 300ml/m</t>
  </si>
  <si>
    <t>System mocowania cewników Midline  przylepno-rzepowy zastosowanie do 7 dni</t>
  </si>
  <si>
    <t>Razem</t>
  </si>
  <si>
    <t>Maski do wentylacji NIV</t>
  </si>
  <si>
    <t>Maski twarzowe do wentylacji nieinwazyjnej rozmiar S,M,L- bezprzeciekowe, jednopacjentowe, zmożliwością wielokierunkowej szybkiej regulacji na głowie pacjenta, z możliwością natychmiastowego zdjęcia i łatwego ponownego założenia, dopuszczające użycie zgłębnika żołądkowego, z miękkim mankietem uszczelniającym zmniejszającym ryzyko uszkodzenia naskórka</t>
  </si>
  <si>
    <t>Maski twarzowe do wentylacji nieinwazyjnej rozmiar S, M, L- przeciekowe, jednopacjentowe, zmożliwością wielokierunkowej szybkiej regulacji na głowie pacjenta, z możliwością natychmiastowego zdjęcia i łatwego ponownego założenia, dopuszczające użycie zgłębnika żołądkowego, z miękkim mankietem uszczelniającym zmniejszającym ryzyko uszkodzenia naskórka</t>
  </si>
  <si>
    <t>Mocowanie rurek</t>
  </si>
  <si>
    <t>Miękka i delikatna dla skóry opaska do mocowania rurek tracheostomijnych nie powodująca podrażnień. Wersja dla dorosłych, jednorazowego użytku, jałowa z regilacją długości</t>
  </si>
  <si>
    <t>Uchwyt do stabilizacji rurki intubacyjnej, miękki, wykony z pianki polietylenowej pokrytej hipoalergiczną warstwą klejącą, posiadający sztywną część unieruchamiającą rurkę, oraz łatwe odpięcie uwalniające rurkę</t>
  </si>
  <si>
    <t>OCŻ</t>
  </si>
  <si>
    <t>Przyrząd do przetaczania płynów z możliwością pomiaru ośrodkowego ciśnienia żylnego OCŻ
Charakterystyka:
    • Igła biorcza dwukanałowa o odpowiedniej ostrości, z kryzą ograniczającą
    • Przeciwbakteryjny filtr powietrza zabezpieczony zatyczką
    • Elastyczna komora kroplowa z filtrem płynu o wielkości oczek 15 µm
    • Rolkowy regulator przepływu z zaczepem na dren
    • Skala pomiarowa ośrodkowego ciśnienia żylnego 0-30 cm H2O
    • Kranik trójdrożny
    • Łącznik do dodatkowej iniekcji
    • Łącznik LUER-LOCK z osłonką
    • Długość przyrządu min. 260 cm</t>
  </si>
  <si>
    <t>Osłona na głowicę USG</t>
  </si>
  <si>
    <t>Sterylna osłona na głowicę USG z żelem 13x122 cm /długa/</t>
  </si>
  <si>
    <t>Układy odechowe</t>
  </si>
  <si>
    <t>Jednorazowy współosiowy układ pacjenta do wszystkich respiratorów Hamilton o 
długości 180 cm, z czujnikiem przepływu</t>
  </si>
  <si>
    <t>op</t>
  </si>
  <si>
    <t>Jednorazowy współosiowy układ pacjenta do respiratora G5/S1 o długości 180 cm, 
z czujnikiem przepływu oraz zastawką wydechową. Opakowanie 20 kpl.</t>
  </si>
  <si>
    <t>Rurka do pomiaru ciśnienia w mankiecie rurki intubacyjnej o długości 200 cm,.</t>
  </si>
  <si>
    <t>Zamknięty system bezigłowy, posiadający wbudowany w obudowę mechanizm sprężynowy zapewniający po użyciu automatyczne, szczelne zamknięcie silikonowej podzielnej membrany, objętość wypełnienia 0,02 ml nieprzeźroczysty, zerowy wypływ wsteczny - zapobiega cofaniu się krwi i leków do drenu. Łatwa i optymalna dezynfekcja membrany wykonanej z silikonu wszystkimi stosowanymi środkami w szpitalach. Podzielna membrana, prosty tor przepływu, jałowy, może być używany przez 7 dni lub 720 aktywacji. System nie zawiera ftalanów, latexu, pirogenów, oraz produktów pochodzenia odzwierzęcego, może być używany w tomografii komputerowej oraz rezonansie magnetycznym. Przepływ max. ok. 600 ml/min. Kompatybilny ze wszystkimi lekami dostępnymi na rynku, krwią, cytostatykami, lipidami. System w sztywnym, bezdotykowym aplikatorze chroniącym membranę przed dotknięciem "N"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</si>
</sst>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3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Alignment="1">
      <alignment horizontal="centerContinuous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Continuous"/>
    </xf>
    <xf numFmtId="0" fontId="2" fillId="2" borderId="1" xfId="0" applyFont="1" applyFill="1" applyBorder="1" applyAlignment="1">
      <alignment horizontal="centerContinuous" vertical="top" wrapText="1"/>
    </xf>
    <xf numFmtId="0" fontId="0" fillId="2" borderId="1" xfId="0" applyFill="1" applyBorder="1" applyAlignment="1">
      <alignment horizontal="center" wrapText="1"/>
    </xf>
    <xf numFmtId="0" fontId="0" fillId="0" borderId="1" xfId="0" applyBorder="1" applyAlignment="1">
      <alignment horizontal="left" wrapText="1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workbookViewId="0">
      <selection activeCell="P53" sqref="P53"/>
    </sheetView>
  </sheetViews>
  <sheetFormatPr defaultRowHeight="15" x14ac:dyDescent="0.25"/>
  <cols>
    <col min="1" max="1" width="4.5703125" bestFit="1" customWidth="1"/>
    <col min="2" max="2" width="9.28515625" customWidth="1"/>
    <col min="3" max="3" width="10.42578125" customWidth="1"/>
    <col min="4" max="4" width="51.5703125" customWidth="1"/>
    <col min="5" max="5" width="24" customWidth="1"/>
    <col min="6" max="6" width="24.7109375" customWidth="1"/>
    <col min="7" max="7" width="11" customWidth="1"/>
    <col min="8" max="8" width="11.28515625" customWidth="1"/>
    <col min="9" max="9" width="9.28515625" customWidth="1"/>
    <col min="10" max="10" width="8.42578125" customWidth="1"/>
    <col min="11" max="11" width="9.42578125" customWidth="1"/>
    <col min="12" max="12" width="9.7109375" customWidth="1"/>
    <col min="13" max="13" width="13.140625" customWidth="1"/>
    <col min="14" max="14" width="7" bestFit="1" customWidth="1"/>
    <col min="15" max="15" width="15" customWidth="1"/>
  </cols>
  <sheetData>
    <row r="1" spans="1:16" ht="18.75" x14ac:dyDescent="0.3">
      <c r="F1" s="1" t="s">
        <v>0</v>
      </c>
    </row>
    <row r="2" spans="1:16" ht="60" x14ac:dyDescent="0.25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15</v>
      </c>
    </row>
    <row r="3" spans="1:16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ht="105" x14ac:dyDescent="0.25">
      <c r="A4" s="2">
        <v>1</v>
      </c>
      <c r="B4" s="2"/>
      <c r="C4" s="2" t="s">
        <v>16</v>
      </c>
      <c r="D4" s="8" t="s">
        <v>17</v>
      </c>
      <c r="E4" s="2"/>
      <c r="F4" s="2"/>
      <c r="G4" s="2"/>
      <c r="H4" s="2" t="s">
        <v>18</v>
      </c>
      <c r="I4" s="2"/>
      <c r="J4" s="3">
        <v>100</v>
      </c>
      <c r="K4" s="3"/>
      <c r="L4" s="3">
        <f>K4*((100+N4)/100)</f>
        <v>0</v>
      </c>
      <c r="M4" s="3">
        <f>J4*K4</f>
        <v>0</v>
      </c>
      <c r="N4" s="3"/>
      <c r="O4" s="3">
        <f>J4*L4</f>
        <v>0</v>
      </c>
    </row>
    <row r="5" spans="1:16" ht="105" x14ac:dyDescent="0.25">
      <c r="A5" s="2">
        <v>2</v>
      </c>
      <c r="B5" s="2"/>
      <c r="C5" s="2" t="s">
        <v>16</v>
      </c>
      <c r="D5" s="8" t="s">
        <v>19</v>
      </c>
      <c r="E5" s="2"/>
      <c r="F5" s="2"/>
      <c r="G5" s="2"/>
      <c r="H5" s="2" t="s">
        <v>18</v>
      </c>
      <c r="I5" s="2"/>
      <c r="J5" s="3">
        <v>100</v>
      </c>
      <c r="K5" s="3"/>
      <c r="L5" s="3">
        <f>K5*((100+N5)/100)</f>
        <v>0</v>
      </c>
      <c r="M5" s="3">
        <f>J5*K5</f>
        <v>0</v>
      </c>
      <c r="N5" s="3"/>
      <c r="O5" s="3">
        <f>J5*L5</f>
        <v>0</v>
      </c>
    </row>
    <row r="6" spans="1:16" ht="30" x14ac:dyDescent="0.25">
      <c r="A6" s="2">
        <v>3</v>
      </c>
      <c r="B6" s="2"/>
      <c r="C6" s="2" t="s">
        <v>16</v>
      </c>
      <c r="D6" s="8" t="s">
        <v>20</v>
      </c>
      <c r="E6" s="2"/>
      <c r="F6" s="2"/>
      <c r="G6" s="2"/>
      <c r="H6" s="2" t="s">
        <v>18</v>
      </c>
      <c r="I6" s="2"/>
      <c r="J6" s="3">
        <v>250</v>
      </c>
      <c r="K6" s="3"/>
      <c r="L6" s="3">
        <f>K6*((100+N6)/100)</f>
        <v>0</v>
      </c>
      <c r="M6" s="3">
        <f>J6*K6</f>
        <v>0</v>
      </c>
      <c r="N6" s="3"/>
      <c r="O6" s="3">
        <f>J6*L6</f>
        <v>0</v>
      </c>
    </row>
    <row r="7" spans="1:16" ht="270" x14ac:dyDescent="0.25">
      <c r="A7" s="2">
        <v>4</v>
      </c>
      <c r="B7" s="2"/>
      <c r="C7" s="2" t="s">
        <v>16</v>
      </c>
      <c r="D7" s="8" t="s">
        <v>37</v>
      </c>
      <c r="E7" s="2"/>
      <c r="F7" s="2"/>
      <c r="G7" s="2"/>
      <c r="H7" s="2" t="s">
        <v>18</v>
      </c>
      <c r="I7" s="2"/>
      <c r="J7" s="3">
        <v>200</v>
      </c>
      <c r="K7" s="3"/>
      <c r="L7" s="3">
        <f>K7*((100+N7)/100)</f>
        <v>0</v>
      </c>
      <c r="M7" s="3">
        <f>J7*K7</f>
        <v>0</v>
      </c>
      <c r="N7" s="3"/>
      <c r="O7" s="3">
        <f>J7*L7</f>
        <v>0</v>
      </c>
    </row>
    <row r="8" spans="1:16" x14ac:dyDescent="0.25">
      <c r="I8" t="s">
        <v>21</v>
      </c>
      <c r="J8" s="3"/>
      <c r="K8" s="3"/>
      <c r="L8" s="3"/>
      <c r="M8" s="3">
        <f>SUM(M4:M7)</f>
        <v>0</v>
      </c>
      <c r="N8" s="3"/>
      <c r="O8" s="3">
        <f>SUM(O4:O7)</f>
        <v>0</v>
      </c>
      <c r="P8" s="5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6"/>
  <sheetViews>
    <sheetView workbookViewId="0">
      <selection activeCell="D5" sqref="D5"/>
    </sheetView>
  </sheetViews>
  <sheetFormatPr defaultRowHeight="15" x14ac:dyDescent="0.25"/>
  <cols>
    <col min="1" max="1" width="4.5703125" bestFit="1" customWidth="1"/>
    <col min="2" max="2" width="9.28515625" customWidth="1"/>
    <col min="3" max="3" width="10.42578125" customWidth="1"/>
    <col min="4" max="4" width="51.5703125" customWidth="1"/>
    <col min="5" max="5" width="24" customWidth="1"/>
    <col min="6" max="6" width="24.7109375" customWidth="1"/>
    <col min="7" max="7" width="11" customWidth="1"/>
    <col min="8" max="8" width="11.28515625" customWidth="1"/>
    <col min="9" max="9" width="9.28515625" customWidth="1"/>
    <col min="10" max="10" width="8.42578125" customWidth="1"/>
    <col min="11" max="11" width="9.42578125" customWidth="1"/>
    <col min="12" max="12" width="9.7109375" customWidth="1"/>
    <col min="13" max="13" width="13.140625" customWidth="1"/>
    <col min="14" max="14" width="7" bestFit="1" customWidth="1"/>
    <col min="15" max="15" width="15" customWidth="1"/>
  </cols>
  <sheetData>
    <row r="1" spans="1:16" ht="18.75" x14ac:dyDescent="0.3">
      <c r="F1" s="1" t="s">
        <v>22</v>
      </c>
    </row>
    <row r="2" spans="1:16" ht="60" x14ac:dyDescent="0.25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15</v>
      </c>
    </row>
    <row r="3" spans="1:16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ht="120" x14ac:dyDescent="0.25">
      <c r="A4" s="2">
        <v>5</v>
      </c>
      <c r="B4" s="2"/>
      <c r="C4" s="2" t="s">
        <v>16</v>
      </c>
      <c r="D4" s="8" t="s">
        <v>23</v>
      </c>
      <c r="E4" s="2"/>
      <c r="F4" s="2"/>
      <c r="G4" s="2"/>
      <c r="H4" s="2" t="s">
        <v>18</v>
      </c>
      <c r="I4" s="2"/>
      <c r="J4" s="3">
        <v>400</v>
      </c>
      <c r="K4" s="3"/>
      <c r="L4" s="3">
        <f>K4*((100+N4)/100)</f>
        <v>0</v>
      </c>
      <c r="M4" s="3">
        <f>J4*K4</f>
        <v>0</v>
      </c>
      <c r="N4" s="3"/>
      <c r="O4" s="3">
        <f>J4*L4</f>
        <v>0</v>
      </c>
    </row>
    <row r="5" spans="1:16" ht="120" x14ac:dyDescent="0.25">
      <c r="A5" s="2">
        <v>6</v>
      </c>
      <c r="B5" s="2"/>
      <c r="C5" s="2" t="s">
        <v>16</v>
      </c>
      <c r="D5" s="8" t="s">
        <v>24</v>
      </c>
      <c r="E5" s="2"/>
      <c r="F5" s="2"/>
      <c r="G5" s="2"/>
      <c r="H5" s="2" t="s">
        <v>18</v>
      </c>
      <c r="I5" s="2"/>
      <c r="J5" s="3">
        <v>400</v>
      </c>
      <c r="K5" s="3"/>
      <c r="L5" s="3">
        <f>K5*((100+N5)/100)</f>
        <v>0</v>
      </c>
      <c r="M5" s="3">
        <f>J5*K5</f>
        <v>0</v>
      </c>
      <c r="N5" s="3"/>
      <c r="O5" s="3">
        <f>J5*L5</f>
        <v>0</v>
      </c>
    </row>
    <row r="6" spans="1:16" x14ac:dyDescent="0.25">
      <c r="I6" t="s">
        <v>21</v>
      </c>
      <c r="J6" s="3"/>
      <c r="K6" s="3"/>
      <c r="L6" s="3"/>
      <c r="M6" s="3">
        <f>SUM(M4:M5)</f>
        <v>0</v>
      </c>
      <c r="N6" s="3"/>
      <c r="O6" s="3">
        <f>SUM(O4:O5)</f>
        <v>0</v>
      </c>
      <c r="P6" s="5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6"/>
  <sheetViews>
    <sheetView workbookViewId="0">
      <selection activeCell="D5" sqref="D5"/>
    </sheetView>
  </sheetViews>
  <sheetFormatPr defaultRowHeight="15" x14ac:dyDescent="0.25"/>
  <cols>
    <col min="1" max="1" width="4.5703125" bestFit="1" customWidth="1"/>
    <col min="2" max="2" width="9.28515625" customWidth="1"/>
    <col min="3" max="3" width="10.42578125" customWidth="1"/>
    <col min="4" max="4" width="51.5703125" customWidth="1"/>
    <col min="5" max="5" width="24" customWidth="1"/>
    <col min="6" max="6" width="24.7109375" customWidth="1"/>
    <col min="7" max="7" width="11" customWidth="1"/>
    <col min="8" max="8" width="11.28515625" customWidth="1"/>
    <col min="9" max="9" width="9.28515625" customWidth="1"/>
    <col min="10" max="10" width="8.42578125" customWidth="1"/>
    <col min="11" max="11" width="9.42578125" customWidth="1"/>
    <col min="12" max="12" width="9.7109375" customWidth="1"/>
    <col min="13" max="13" width="13.140625" customWidth="1"/>
    <col min="14" max="14" width="7" bestFit="1" customWidth="1"/>
    <col min="15" max="15" width="15" customWidth="1"/>
  </cols>
  <sheetData>
    <row r="1" spans="1:16" ht="18.75" x14ac:dyDescent="0.3">
      <c r="F1" s="1" t="s">
        <v>25</v>
      </c>
    </row>
    <row r="2" spans="1:16" ht="60" x14ac:dyDescent="0.25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15</v>
      </c>
    </row>
    <row r="3" spans="1:16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ht="60" x14ac:dyDescent="0.25">
      <c r="A4" s="2">
        <v>7</v>
      </c>
      <c r="B4" s="2"/>
      <c r="C4" s="2" t="s">
        <v>16</v>
      </c>
      <c r="D4" s="8" t="s">
        <v>26</v>
      </c>
      <c r="E4" s="2"/>
      <c r="F4" s="2"/>
      <c r="G4" s="2"/>
      <c r="H4" s="2" t="s">
        <v>18</v>
      </c>
      <c r="I4" s="2"/>
      <c r="J4" s="3">
        <v>2000</v>
      </c>
      <c r="K4" s="3"/>
      <c r="L4" s="3">
        <f>K4*((100+N4)/100)</f>
        <v>0</v>
      </c>
      <c r="M4" s="3">
        <f>J4*K4</f>
        <v>0</v>
      </c>
      <c r="N4" s="3"/>
      <c r="O4" s="3">
        <f>J4*L4</f>
        <v>0</v>
      </c>
    </row>
    <row r="5" spans="1:16" ht="75" x14ac:dyDescent="0.25">
      <c r="A5" s="2">
        <v>8</v>
      </c>
      <c r="B5" s="2"/>
      <c r="C5" s="2" t="s">
        <v>16</v>
      </c>
      <c r="D5" s="8" t="s">
        <v>27</v>
      </c>
      <c r="E5" s="2"/>
      <c r="F5" s="2"/>
      <c r="G5" s="2"/>
      <c r="H5" s="2" t="s">
        <v>18</v>
      </c>
      <c r="I5" s="2"/>
      <c r="J5" s="3">
        <v>1500</v>
      </c>
      <c r="K5" s="3"/>
      <c r="L5" s="3">
        <f>K5*((100+N5)/100)</f>
        <v>0</v>
      </c>
      <c r="M5" s="3">
        <f>J5*K5</f>
        <v>0</v>
      </c>
      <c r="N5" s="3"/>
      <c r="O5" s="3">
        <f>J5*L5</f>
        <v>0</v>
      </c>
    </row>
    <row r="6" spans="1:16" x14ac:dyDescent="0.25">
      <c r="I6" t="s">
        <v>21</v>
      </c>
      <c r="J6" s="3"/>
      <c r="K6" s="3"/>
      <c r="L6" s="3"/>
      <c r="M6" s="3">
        <f>SUM(M4:M5)</f>
        <v>0</v>
      </c>
      <c r="N6" s="3"/>
      <c r="O6" s="3">
        <f>SUM(O4:O5)</f>
        <v>0</v>
      </c>
      <c r="P6" s="5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5"/>
  <sheetViews>
    <sheetView topLeftCell="A16" workbookViewId="0">
      <selection activeCell="D4" sqref="D4"/>
    </sheetView>
  </sheetViews>
  <sheetFormatPr defaultRowHeight="15" x14ac:dyDescent="0.25"/>
  <cols>
    <col min="1" max="1" width="4.5703125" bestFit="1" customWidth="1"/>
    <col min="2" max="2" width="9.28515625" customWidth="1"/>
    <col min="3" max="3" width="10.42578125" customWidth="1"/>
    <col min="4" max="4" width="51.5703125" customWidth="1"/>
    <col min="5" max="5" width="24" customWidth="1"/>
    <col min="6" max="6" width="24.7109375" customWidth="1"/>
    <col min="7" max="7" width="11" customWidth="1"/>
    <col min="8" max="8" width="11.28515625" customWidth="1"/>
    <col min="9" max="9" width="9.28515625" customWidth="1"/>
    <col min="10" max="10" width="8.42578125" customWidth="1"/>
    <col min="11" max="11" width="9.42578125" customWidth="1"/>
    <col min="12" max="12" width="9.7109375" customWidth="1"/>
    <col min="13" max="13" width="13.140625" customWidth="1"/>
    <col min="14" max="14" width="7" bestFit="1" customWidth="1"/>
    <col min="15" max="15" width="15" customWidth="1"/>
  </cols>
  <sheetData>
    <row r="1" spans="1:16" ht="18.75" x14ac:dyDescent="0.3">
      <c r="F1" s="1" t="s">
        <v>28</v>
      </c>
    </row>
    <row r="2" spans="1:16" ht="60" x14ac:dyDescent="0.25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15</v>
      </c>
    </row>
    <row r="3" spans="1:16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ht="255" x14ac:dyDescent="0.25">
      <c r="A4" s="2">
        <v>9</v>
      </c>
      <c r="B4" s="2"/>
      <c r="C4" s="2" t="s">
        <v>16</v>
      </c>
      <c r="D4" s="8" t="s">
        <v>29</v>
      </c>
      <c r="E4" s="2"/>
      <c r="F4" s="2"/>
      <c r="G4" s="2"/>
      <c r="H4" s="2" t="s">
        <v>18</v>
      </c>
      <c r="I4" s="2"/>
      <c r="J4" s="3">
        <v>500</v>
      </c>
      <c r="K4" s="3"/>
      <c r="L4" s="3">
        <f>K4*((100+N4)/100)</f>
        <v>0</v>
      </c>
      <c r="M4" s="3">
        <f>J4*K4</f>
        <v>0</v>
      </c>
      <c r="N4" s="3"/>
      <c r="O4" s="3">
        <f>J4*L4</f>
        <v>0</v>
      </c>
    </row>
    <row r="5" spans="1:16" x14ac:dyDescent="0.25">
      <c r="I5" t="s">
        <v>21</v>
      </c>
      <c r="J5" s="3"/>
      <c r="K5" s="3"/>
      <c r="L5" s="3"/>
      <c r="M5" s="3">
        <f>SUM(M4:M4)</f>
        <v>0</v>
      </c>
      <c r="N5" s="3"/>
      <c r="O5" s="3">
        <f>SUM(O4:O4)</f>
        <v>0</v>
      </c>
      <c r="P5" s="5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5"/>
  <sheetViews>
    <sheetView workbookViewId="0">
      <selection activeCell="D4" sqref="D4"/>
    </sheetView>
  </sheetViews>
  <sheetFormatPr defaultRowHeight="15" x14ac:dyDescent="0.25"/>
  <cols>
    <col min="1" max="1" width="4.5703125" bestFit="1" customWidth="1"/>
    <col min="2" max="2" width="9.28515625" customWidth="1"/>
    <col min="3" max="3" width="10.42578125" customWidth="1"/>
    <col min="4" max="4" width="51.5703125" customWidth="1"/>
    <col min="5" max="5" width="24" customWidth="1"/>
    <col min="6" max="6" width="24.7109375" customWidth="1"/>
    <col min="7" max="7" width="11" customWidth="1"/>
    <col min="8" max="8" width="11.28515625" customWidth="1"/>
    <col min="9" max="9" width="9.28515625" customWidth="1"/>
    <col min="10" max="10" width="8.42578125" customWidth="1"/>
    <col min="11" max="11" width="9.42578125" customWidth="1"/>
    <col min="12" max="12" width="9.7109375" customWidth="1"/>
    <col min="13" max="13" width="13.140625" customWidth="1"/>
    <col min="14" max="14" width="7" bestFit="1" customWidth="1"/>
    <col min="15" max="15" width="15" customWidth="1"/>
  </cols>
  <sheetData>
    <row r="1" spans="1:16" ht="18.75" x14ac:dyDescent="0.3">
      <c r="F1" s="1" t="s">
        <v>30</v>
      </c>
    </row>
    <row r="2" spans="1:16" ht="60" x14ac:dyDescent="0.25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15</v>
      </c>
    </row>
    <row r="3" spans="1:16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ht="30" x14ac:dyDescent="0.25">
      <c r="A4" s="2">
        <v>10</v>
      </c>
      <c r="B4" s="2"/>
      <c r="C4" s="2" t="s">
        <v>16</v>
      </c>
      <c r="D4" s="4" t="s">
        <v>31</v>
      </c>
      <c r="E4" s="2"/>
      <c r="F4" s="2"/>
      <c r="G4" s="2"/>
      <c r="H4" s="2" t="s">
        <v>18</v>
      </c>
      <c r="I4" s="2"/>
      <c r="J4" s="3">
        <v>1500</v>
      </c>
      <c r="K4" s="3"/>
      <c r="L4" s="3">
        <f>K4*((100+N4)/100)</f>
        <v>0</v>
      </c>
      <c r="M4" s="3">
        <f>J4*K4</f>
        <v>0</v>
      </c>
      <c r="N4" s="3"/>
      <c r="O4" s="3">
        <f>J4*L4</f>
        <v>0</v>
      </c>
    </row>
    <row r="5" spans="1:16" x14ac:dyDescent="0.25">
      <c r="I5" t="s">
        <v>21</v>
      </c>
      <c r="J5" s="3"/>
      <c r="K5" s="3"/>
      <c r="L5" s="3"/>
      <c r="M5" s="3">
        <f>SUM(M4:M4)</f>
        <v>0</v>
      </c>
      <c r="N5" s="3"/>
      <c r="O5" s="3">
        <f>SUM(O4:O4)</f>
        <v>0</v>
      </c>
      <c r="P5" s="5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7"/>
  <sheetViews>
    <sheetView workbookViewId="0">
      <selection activeCell="D4" sqref="D4"/>
    </sheetView>
  </sheetViews>
  <sheetFormatPr defaultRowHeight="15" x14ac:dyDescent="0.25"/>
  <cols>
    <col min="1" max="1" width="4.5703125" bestFit="1" customWidth="1"/>
    <col min="2" max="2" width="9.28515625" customWidth="1"/>
    <col min="3" max="3" width="10.42578125" customWidth="1"/>
    <col min="4" max="4" width="51.5703125" customWidth="1"/>
    <col min="5" max="5" width="24" customWidth="1"/>
    <col min="6" max="6" width="24.7109375" customWidth="1"/>
    <col min="7" max="7" width="11" customWidth="1"/>
    <col min="8" max="8" width="11.28515625" customWidth="1"/>
    <col min="9" max="9" width="9.28515625" customWidth="1"/>
    <col min="10" max="10" width="8.42578125" customWidth="1"/>
    <col min="11" max="11" width="9.42578125" customWidth="1"/>
    <col min="12" max="12" width="9.7109375" customWidth="1"/>
    <col min="13" max="13" width="13.140625" customWidth="1"/>
    <col min="14" max="14" width="7" bestFit="1" customWidth="1"/>
    <col min="15" max="15" width="15" customWidth="1"/>
  </cols>
  <sheetData>
    <row r="1" spans="1:16" ht="18.75" x14ac:dyDescent="0.3">
      <c r="F1" s="1" t="s">
        <v>32</v>
      </c>
    </row>
    <row r="2" spans="1:16" ht="60" x14ac:dyDescent="0.25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15</v>
      </c>
    </row>
    <row r="3" spans="1:16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ht="45" x14ac:dyDescent="0.25">
      <c r="A4" s="2">
        <v>11</v>
      </c>
      <c r="B4" s="2"/>
      <c r="C4" s="2" t="s">
        <v>16</v>
      </c>
      <c r="D4" s="8" t="s">
        <v>33</v>
      </c>
      <c r="E4" s="2"/>
      <c r="F4" s="2"/>
      <c r="G4" s="2"/>
      <c r="H4" s="2" t="s">
        <v>34</v>
      </c>
      <c r="I4" s="2"/>
      <c r="J4" s="3">
        <v>30</v>
      </c>
      <c r="K4" s="3"/>
      <c r="L4" s="3">
        <f>K4*((100+N4)/100)</f>
        <v>0</v>
      </c>
      <c r="M4" s="3">
        <f>J4*K4</f>
        <v>0</v>
      </c>
      <c r="N4" s="3"/>
      <c r="O4" s="3">
        <f>J4*L4</f>
        <v>0</v>
      </c>
    </row>
    <row r="5" spans="1:16" ht="60" x14ac:dyDescent="0.25">
      <c r="A5" s="2">
        <v>12</v>
      </c>
      <c r="B5" s="2"/>
      <c r="C5" s="2" t="s">
        <v>16</v>
      </c>
      <c r="D5" s="8" t="s">
        <v>35</v>
      </c>
      <c r="E5" s="2"/>
      <c r="F5" s="2"/>
      <c r="G5" s="2"/>
      <c r="H5" s="2" t="s">
        <v>34</v>
      </c>
      <c r="I5" s="2"/>
      <c r="J5" s="3">
        <v>30</v>
      </c>
      <c r="K5" s="3"/>
      <c r="L5" s="3">
        <f>K5*((100+N5)/100)</f>
        <v>0</v>
      </c>
      <c r="M5" s="3">
        <f>J5*K5</f>
        <v>0</v>
      </c>
      <c r="N5" s="3"/>
      <c r="O5" s="3">
        <f>J5*L5</f>
        <v>0</v>
      </c>
    </row>
    <row r="6" spans="1:16" ht="30" x14ac:dyDescent="0.25">
      <c r="A6" s="2">
        <v>13</v>
      </c>
      <c r="B6" s="2"/>
      <c r="C6" s="2" t="s">
        <v>16</v>
      </c>
      <c r="D6" s="8" t="s">
        <v>36</v>
      </c>
      <c r="E6" s="2"/>
      <c r="F6" s="2"/>
      <c r="G6" s="2"/>
      <c r="H6" s="2" t="s">
        <v>34</v>
      </c>
      <c r="I6" s="2"/>
      <c r="J6" s="3">
        <v>120</v>
      </c>
      <c r="K6" s="3"/>
      <c r="L6" s="3">
        <f>K6*((100+N6)/100)</f>
        <v>0</v>
      </c>
      <c r="M6" s="3">
        <f>J6*K6</f>
        <v>0</v>
      </c>
      <c r="N6" s="3"/>
      <c r="O6" s="3">
        <f>J6*L6</f>
        <v>0</v>
      </c>
    </row>
    <row r="7" spans="1:16" x14ac:dyDescent="0.25">
      <c r="I7" t="s">
        <v>21</v>
      </c>
      <c r="J7" s="3"/>
      <c r="K7" s="3"/>
      <c r="L7" s="3"/>
      <c r="M7" s="3">
        <f>SUM(M4:M6)</f>
        <v>0</v>
      </c>
      <c r="N7" s="3"/>
      <c r="O7" s="3">
        <f>SUM(O4:O6)</f>
        <v>0</v>
      </c>
      <c r="P7" s="5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6</vt:i4>
      </vt:variant>
    </vt:vector>
  </HeadingPairs>
  <TitlesOfParts>
    <vt:vector size="6" baseType="lpstr">
      <vt:lpstr>Cewnik pośredni</vt:lpstr>
      <vt:lpstr>Maski do wentylacji NIV</vt:lpstr>
      <vt:lpstr>Mocowanie rurek</vt:lpstr>
      <vt:lpstr>OCŻ</vt:lpstr>
      <vt:lpstr>Osłona na głowicę USG</vt:lpstr>
      <vt:lpstr>Układy odechowe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Zamówienia</cp:lastModifiedBy>
  <dcterms:created xsi:type="dcterms:W3CDTF">2021-04-14T06:20:03Z</dcterms:created>
  <dcterms:modified xsi:type="dcterms:W3CDTF">2021-04-21T11:47:34Z</dcterms:modified>
  <cp:category/>
</cp:coreProperties>
</file>