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 2019\2021\Ustawa\58 PN  21Kardiologia\Dokumentacja postepowania\"/>
    </mc:Choice>
  </mc:AlternateContent>
  <xr:revisionPtr revIDLastSave="0" documentId="13_ncr:1_{1BA85BDD-79ED-4A92-AB48-ECC98D522C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Stymulatory serca jedno i" sheetId="1" r:id="rId1"/>
    <sheet name="(P2) Stymulatory DDD i VVI" sheetId="2" r:id="rId2"/>
    <sheet name="(P3) Urządzenia do resynchroni" sheetId="3" r:id="rId3"/>
    <sheet name="(P4) CRT" sheetId="4" r:id="rId4"/>
    <sheet name="(P5) Ablacja-sprzęt jednorazow" sheetId="5" r:id="rId5"/>
    <sheet name="Kryteria oceny" sheetId="6" r:id="rId6"/>
  </sheets>
  <calcPr calcId="181029"/>
</workbook>
</file>

<file path=xl/calcChain.xml><?xml version="1.0" encoding="utf-8"?>
<calcChain xmlns="http://schemas.openxmlformats.org/spreadsheetml/2006/main">
  <c r="O15" i="5" l="1"/>
  <c r="M15" i="5"/>
  <c r="O14" i="5"/>
  <c r="M14" i="5"/>
  <c r="L14" i="5"/>
  <c r="O13" i="5"/>
  <c r="M13" i="5"/>
  <c r="L13" i="5"/>
  <c r="O12" i="5"/>
  <c r="M12" i="5"/>
  <c r="L12" i="5"/>
  <c r="O11" i="5"/>
  <c r="M11" i="5"/>
  <c r="L11" i="5"/>
  <c r="O10" i="5"/>
  <c r="M10" i="5"/>
  <c r="L10" i="5"/>
  <c r="O9" i="5"/>
  <c r="M9" i="5"/>
  <c r="L9" i="5"/>
  <c r="O8" i="5"/>
  <c r="M8" i="5"/>
  <c r="L8" i="5"/>
  <c r="O7" i="5"/>
  <c r="M7" i="5"/>
  <c r="L7" i="5"/>
  <c r="O6" i="5"/>
  <c r="M6" i="5"/>
  <c r="L6" i="5"/>
  <c r="O5" i="5"/>
  <c r="M5" i="5"/>
  <c r="L5" i="5"/>
  <c r="O4" i="5"/>
  <c r="M4" i="5"/>
  <c r="L4" i="5"/>
  <c r="O15" i="4"/>
  <c r="M15" i="4"/>
  <c r="O14" i="4"/>
  <c r="M14" i="4"/>
  <c r="L14" i="4"/>
  <c r="O13" i="4"/>
  <c r="M13" i="4"/>
  <c r="L13" i="4"/>
  <c r="O12" i="4"/>
  <c r="M12" i="4"/>
  <c r="L12" i="4"/>
  <c r="O11" i="4"/>
  <c r="M11" i="4"/>
  <c r="L11" i="4"/>
  <c r="O10" i="4"/>
  <c r="M10" i="4"/>
  <c r="L10" i="4"/>
  <c r="O9" i="4"/>
  <c r="M9" i="4"/>
  <c r="L9" i="4"/>
  <c r="O8" i="4"/>
  <c r="M8" i="4"/>
  <c r="L8" i="4"/>
  <c r="O7" i="4"/>
  <c r="M7" i="4"/>
  <c r="L7" i="4"/>
  <c r="O6" i="4"/>
  <c r="M6" i="4"/>
  <c r="L6" i="4"/>
  <c r="O5" i="4"/>
  <c r="M5" i="4"/>
  <c r="L5" i="4"/>
  <c r="O4" i="4"/>
  <c r="M4" i="4"/>
  <c r="L4" i="4"/>
  <c r="O16" i="3"/>
  <c r="M16" i="3"/>
  <c r="O15" i="3"/>
  <c r="M15" i="3"/>
  <c r="L15" i="3"/>
  <c r="O14" i="3"/>
  <c r="M14" i="3"/>
  <c r="L14" i="3"/>
  <c r="O13" i="3"/>
  <c r="M13" i="3"/>
  <c r="L13" i="3"/>
  <c r="O12" i="3"/>
  <c r="M12" i="3"/>
  <c r="L12" i="3"/>
  <c r="O11" i="3"/>
  <c r="M11" i="3"/>
  <c r="L11" i="3"/>
  <c r="O10" i="3"/>
  <c r="M10" i="3"/>
  <c r="L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O8" i="2"/>
  <c r="M8" i="2"/>
  <c r="O7" i="2"/>
  <c r="M7" i="2"/>
  <c r="L7" i="2"/>
  <c r="O6" i="2"/>
  <c r="M6" i="2"/>
  <c r="L6" i="2"/>
  <c r="O5" i="2"/>
  <c r="M5" i="2"/>
  <c r="L5" i="2"/>
  <c r="O4" i="2"/>
  <c r="M4" i="2"/>
  <c r="L4" i="2"/>
  <c r="O8" i="1"/>
  <c r="M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<sst xmlns="http://schemas.openxmlformats.org/spreadsheetml/2006/main" count="211" uniqueCount="59">
  <si>
    <t>(P1) Stymulatory serca jedno i dwujamowe</t>
  </si>
  <si>
    <t>LP.</t>
  </si>
  <si>
    <t>Indeks produktu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</si>
  <si>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</si>
  <si>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</si>
  <si>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</si>
  <si>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</si>
  <si>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</si>
  <si>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</si>
  <si>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</si>
  <si>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</si>
  <si>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</si>
  <si>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</si>
  <si>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</si>
  <si>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</si>
  <si>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szt.</t>
  </si>
  <si>
    <t>Elektrody stymulujące przedsionkowe i komorowe aktywne i pasywne-Elektrody aktywne i pasywne - do wyboru, kształt  proste i „J” - do wyboru, max. 7Fr wew.
Elektrody uwalniające steryd.
Długość 45, 52, 58 cm - do wyboru.</t>
  </si>
  <si>
    <t>Zestaw do implantacji elektrod-Zestaw umożliwiający wprowadzenie dostarczonej elektrody do układu żylnego.
Zestaw składający się z koszulki, prowadnika igły i strzykawki z końcówką luer.
Średnica wew. 7Fr.</t>
  </si>
  <si>
    <t>Razem</t>
  </si>
  <si>
    <t>(P2) Stymulatory DDD i VVI</t>
  </si>
  <si>
    <t>Elektrody do stymulacji do stymulatorów DDD i VVI-Elektrody sterydowe, bipolarne dopuszczone do diagnostyki rezonansem magnetycznym co najmniej do 1.5 T
Aktywna i pasywna fiksacja elektrody  do wyboru
Dostępne długości co najmniej  50 +/- 5 cm 
Możliwość wprowadzenia elektrody przez  introduktor o średnicy 7 F 
Elektrody  proste oraz kształtu „J” do wyboru
Bipolarne złącza IS-1
Elektroda przedsionkowa o średnicy poniżej 6.0F
Rodzaj osłony: kopolimer silikonu i poliuretanu</t>
  </si>
  <si>
    <t>Introducery rozrywalne typu PeelAway--Zestaw umożliwiający wprowadzenie dostarczonej elektrody do układu żylnego.
Zestaw składający się z koszulki, prowadnika igły i strzykawki</t>
  </si>
  <si>
    <t>(P3) Urządzenia do resynchronizacji</t>
  </si>
  <si>
    <t>Kardiowerter-defibrylator z funkcją resynchronizacji.
Żywotność min 7 lat
Waga 80 gramów lub mniej [g], Objętość 35 cm3 lub mniej
Energia defibrylacji minimum 35 J (dostarczana)
Anatomiczny kształt urządzenia zmniejszający napięcie skóry
Możliwość dostarczenia terapii ATP w strefie VF przed oraz w trakcie ładowania kondensatorów
Impuls dwufazowy regulowany energią lub napięciem
Funkcja automatycznie określająca próg stymulacji oraz automatycznie dostosowująca parametry stymulacji komorowej do zmierzonego progu stymulacji w kanałach RA, RV, LV
Sygnalizacja ERI i uszkodzenia elektrody sygnałem dźwiękowym emitowanym przez wszczepione urządzenie
Funkcje statystyczne, histogramy, liczniki zdarzeń
Przynajmniej 15 wektorów stymulacji w kanale lewokomorowym
Możliwość programowania odstępu V-V z uwzględnieniem wyprzedzenia prawo- i lewo-komorowego
Możliwość automatycznego wyłączenia nieskutecznej terapii ATP
Możliwość stymulacji lewokomorowej z dwóch punktów na elektrodzie Lewokomorowej
Algorytm Adaptiv CRT
Urzadzenie umożliwiające wykonanie badania MRI 1,5 T i 3 T bez stref wykluczeni ibrylator z funcją terapii resonchrynizującej: Adaptiv CRT oraz stymulacja LV wielopunktowa-</t>
  </si>
  <si>
    <t>Elektrody przedsionkowe-Kształt litery „J” lub prosta
Unipolar/ bipolar
Uwalniająca steryd
Pasywna i aktywna fiksacja (do wyboru)
Możliwość bezpiecznego wykonania badania MRI 1,5 T / 3 T bez stref wykluczeń</t>
  </si>
  <si>
    <t>Elektrody defibrylujące-Złącza IS-1/DF-1 i  DF4
Elektrody do defibrylacji podskórne lub z pływającym coilem
Uwalniająca steryd, Osłona silikonowa
Jeden (RV) lub dwa pierścienie defibrylujące (RV / SVC) - do wyboru
Możliwość bezpiecznego wykonanie badania MRI 1,5 T i 3 T bez stref wykluczeni</t>
  </si>
  <si>
    <t>Elektrody lewokomorowe czteropolowe, bipolarne-Łącznik IS-4/IS -1 
&amp;quot;Over the wire&amp;quot; – czteropolowa, dwupolowa 
Uwalniająca steryd,Zewnętrzna osłona elektrody PUR
Trzy rodzaje kształtu elektrody IS-4/IS-1 oraz po dwie długości dla każdego z kształtu 
Elektroda IS-4 mocowana aktywnie</t>
  </si>
  <si>
    <t>Prowadniki 0.014&amp;quot;</t>
  </si>
  <si>
    <t>Zestawy do kaniulacji zatoki wieńcowej-Zestaw złożony z 2 koszulek i noża 
Zastawka hemostatyczna wbudowana
Prowadnik, Co najmniej 2 krzywizny koszulek</t>
  </si>
  <si>
    <t>Cewniki subselektywne</t>
  </si>
  <si>
    <t>Cewniki balonowe do kontrastowania zatoki wieńcowej</t>
  </si>
  <si>
    <t>Nożyk do rozcinana koszulki , mandryny</t>
  </si>
  <si>
    <t>Zestaw do monitorowania zdalnego urządzeń wszczepionych</t>
  </si>
  <si>
    <t>(P4) CRT</t>
  </si>
  <si>
    <t>Elektrody defibrylujące pro MRI-Dostępna elektroda defibrylująca jedno i dwukoilowa z budową heliksową w co najmniej 2 odcinkach
Dostępna elektroda defibrylująca w standardzie DF-1 oraz DF4
Możliwość wykonania badania MRI</t>
  </si>
  <si>
    <t>Elektrody stymulujące pro MRI-Elektroda przedsionkowa aktywna, pasywna,Elektroda przedsionkowa o długości w zakresie 45-53 cm.,bipolar,osłona silikonowa,Możliwość wykonania badania MRI</t>
  </si>
  <si>
    <t>Elektrody lewokomorowe pro MRI -Elektroda lewokomorowa sterydowa ,Możliwość wykonania badania MRI,Elektrody lewokomorowe do wyboru w standardzie   IS-4 i IS-1</t>
  </si>
  <si>
    <t>Zestaw do subselektywnego cewnikowania zatoki wieńcowej cewnikowania żył  ,Co najmniej 2 krzywizny cewników subselektywnych,</t>
  </si>
  <si>
    <t>Zestaw do selektywnego cewnikowania żył  -Dostępność co najmniej 6 krzywizn,różne długości</t>
  </si>
  <si>
    <t>Zestaw do wprowadzania do zatoki wieńcowej</t>
  </si>
  <si>
    <t>Zestaw do wenografii</t>
  </si>
  <si>
    <t>Stylety</t>
  </si>
  <si>
    <t>Zestaw do domowego monitoringu.</t>
  </si>
  <si>
    <t>(P5) Ablacja-sprzęt jednorazowy</t>
  </si>
  <si>
    <t>Elektrody diagnostyczne czteropolowe o stałej krzywiźnie-
3 średnice do wyboru :4F , 5F, 6F
7 różnych krzywizn do wyboru w tym krzywizny DAO, DA0-1, JSN, JSN-1, CRD, CRD-1, CRD-2,
4 w różne rozstawy elektrod : 2-2-2;  2–5–2 ;  5-5-5;  10-10-10 mm
długość elektrody 120 cm
bieguny elektrod wykonane z platyny lub stopu platynowo-irydowego.</t>
  </si>
  <si>
    <t>Elektrody diagnostyczne dziesięciopolowe do zatoki wieńcowej , sterowalne:4 średnice do wyboru : 4F, 5F, 6F, 7F
dostępne krzywizny do wyboru : medium, large, x-large, extra lrg curl
dostępne różne rozstawy elektrod: 2-2-2,  2-5-2,  5-5-5,  2-8-2
długość elektrody 110 lub 115 cm
dostępne elektrody dwukierunkowe, asymetryczne
dostępne 2 różne mechanizmy sterowania</t>
  </si>
  <si>
    <t>Introduktory (koszulki) krótkie -Koszulka z zastawką i kranikiem, prowadnik, rozszerzacz</t>
  </si>
  <si>
    <t>Igły do punkcji transseptalnej-dostepne 3 różne krzywizny BRK, BRK1,BRK2
dostepne 3 różne długości dla pacjentów dorosłych 71, 89, 98 cm
igła wykonana w całości ze stali z zastawką hemostatyczną
dostępne igły extra ostre (XS), dla łatwiejszego nakłucia przegrody</t>
  </si>
  <si>
    <t>8. Koszulki transseptalne (długie)-dostepne 3 średnice: 8 F ;  8, 5 F i 10 F
2 różne długości 63, 81 cm
dostępne krzywizny SL0, SL1, SL2, SL3, SL4, MULIN, LAMP
dostępne koszulki stabilizujące do prawego przedsionka SR0, SR1, SR2, SR3, SR4
w zestawie introducer z zastawką i  portem bocznym, rozszerzaczem oraz    
       prowadnikiem</t>
  </si>
  <si>
    <t>Dren łączący elektrodę chłodzona z płynem chłodzącym Dreny do pompy chłodzące kompatybilny z pompą chłodzącą</t>
  </si>
  <si>
    <t>10. Elektrody rozpraszające (dyspersyjne) do generatora RF.</t>
  </si>
  <si>
    <t>kable (łączniki) kompatybilne z oferowanymi elektrodami ablacyjnymi/diagnostycznymi</t>
  </si>
  <si>
    <t>312_02_23</t>
  </si>
  <si>
    <t>Dzierżawa systemu do badań elektrofizjologiczncznych ze stymulatorem diagnostycznym wraz z akwizycją obrazu fluoroskopii wraz z generatorem RF oraz pompą chłodzącą wraz z zestawem startowym sprzętu jednorazowego do ablacji-zgodnie z załącznikiem</t>
  </si>
  <si>
    <t>mies</t>
  </si>
  <si>
    <t xml:space="preserve">Nazwa dostawcy - </t>
  </si>
  <si>
    <t xml:space="preserve">Przedmiot zakupu </t>
  </si>
  <si>
    <t>Stymulatory serca dwujamowe-zgodnie z załącznikiem nr 2a</t>
  </si>
  <si>
    <t>stymulatory serca jednojamowe-zgodnie z załącznikiem nr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</si>
</sst>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workbookViewId="0">
      <selection activeCell="D6" sqref="D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9" t="s">
        <v>1</v>
      </c>
      <c r="B2" s="9" t="s">
        <v>55</v>
      </c>
      <c r="C2" s="9" t="s">
        <v>2</v>
      </c>
      <c r="D2" s="9" t="s">
        <v>56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9" t="s">
        <v>12</v>
      </c>
      <c r="O2" s="9" t="s">
        <v>13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4">
        <v>1</v>
      </c>
      <c r="B4" s="4"/>
      <c r="C4" s="4" t="s">
        <v>14</v>
      </c>
      <c r="D4" s="4" t="s">
        <v>57</v>
      </c>
      <c r="E4" s="4"/>
      <c r="F4" s="4"/>
      <c r="G4" s="4"/>
      <c r="H4" s="4" t="s">
        <v>15</v>
      </c>
      <c r="I4" s="4"/>
      <c r="J4" s="8">
        <v>90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4">
        <v>2</v>
      </c>
      <c r="B5" s="4"/>
      <c r="C5" s="4" t="s">
        <v>14</v>
      </c>
      <c r="D5" s="4" t="s">
        <v>58</v>
      </c>
      <c r="E5" s="4"/>
      <c r="F5" s="4"/>
      <c r="G5" s="4"/>
      <c r="H5" s="4" t="s">
        <v>15</v>
      </c>
      <c r="I5" s="4"/>
      <c r="J5" s="8">
        <v>60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60" x14ac:dyDescent="0.25">
      <c r="A6" s="4">
        <v>3</v>
      </c>
      <c r="B6" s="4"/>
      <c r="C6" s="4" t="s">
        <v>14</v>
      </c>
      <c r="D6" s="4" t="s">
        <v>16</v>
      </c>
      <c r="E6" s="4"/>
      <c r="F6" s="4"/>
      <c r="G6" s="4"/>
      <c r="H6" s="4" t="s">
        <v>15</v>
      </c>
      <c r="I6" s="4"/>
      <c r="J6" s="8">
        <v>240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ht="45" x14ac:dyDescent="0.25">
      <c r="A7" s="4">
        <v>4</v>
      </c>
      <c r="B7" s="4"/>
      <c r="C7" s="4" t="s">
        <v>14</v>
      </c>
      <c r="D7" s="4" t="s">
        <v>17</v>
      </c>
      <c r="E7" s="4"/>
      <c r="F7" s="4"/>
      <c r="G7" s="4"/>
      <c r="H7" s="4" t="s">
        <v>15</v>
      </c>
      <c r="I7" s="4"/>
      <c r="J7" s="8">
        <v>240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x14ac:dyDescent="0.25">
      <c r="I8" t="s">
        <v>18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"/>
  <sheetViews>
    <sheetView tabSelected="1" workbookViewId="0">
      <selection activeCell="D6" sqref="D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</v>
      </c>
    </row>
    <row r="2" spans="1:16" s="6" customFormat="1" ht="45" x14ac:dyDescent="0.25">
      <c r="A2" s="9" t="s">
        <v>1</v>
      </c>
      <c r="B2" s="9" t="s">
        <v>55</v>
      </c>
      <c r="C2" s="9" t="s">
        <v>2</v>
      </c>
      <c r="D2" s="9" t="s">
        <v>56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9" t="s">
        <v>12</v>
      </c>
      <c r="O2" s="9" t="s">
        <v>13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4">
        <v>5</v>
      </c>
      <c r="B4" s="4"/>
      <c r="C4" s="4" t="s">
        <v>14</v>
      </c>
      <c r="D4" s="4" t="s">
        <v>57</v>
      </c>
      <c r="E4" s="4"/>
      <c r="F4" s="4"/>
      <c r="G4" s="4"/>
      <c r="H4" s="4" t="s">
        <v>15</v>
      </c>
      <c r="I4" s="4"/>
      <c r="J4" s="8">
        <v>25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4">
        <v>6</v>
      </c>
      <c r="B5" s="4"/>
      <c r="C5" s="4" t="s">
        <v>14</v>
      </c>
      <c r="D5" s="4" t="s">
        <v>58</v>
      </c>
      <c r="E5" s="4"/>
      <c r="F5" s="4"/>
      <c r="G5" s="4"/>
      <c r="H5" s="4" t="s">
        <v>15</v>
      </c>
      <c r="I5" s="4"/>
      <c r="J5" s="8">
        <v>25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135" x14ac:dyDescent="0.25">
      <c r="A6" s="4">
        <v>7</v>
      </c>
      <c r="B6" s="4"/>
      <c r="C6" s="4" t="s">
        <v>14</v>
      </c>
      <c r="D6" s="4" t="s">
        <v>20</v>
      </c>
      <c r="E6" s="4"/>
      <c r="F6" s="4"/>
      <c r="G6" s="4"/>
      <c r="H6" s="4" t="s">
        <v>15</v>
      </c>
      <c r="I6" s="4"/>
      <c r="J6" s="8">
        <v>75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ht="30" x14ac:dyDescent="0.25">
      <c r="A7" s="4">
        <v>8</v>
      </c>
      <c r="B7" s="4"/>
      <c r="C7" s="4" t="s">
        <v>14</v>
      </c>
      <c r="D7" s="4" t="s">
        <v>21</v>
      </c>
      <c r="E7" s="4"/>
      <c r="F7" s="4"/>
      <c r="G7" s="4"/>
      <c r="H7" s="4" t="s">
        <v>15</v>
      </c>
      <c r="I7" s="4"/>
      <c r="J7" s="8">
        <v>75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x14ac:dyDescent="0.25">
      <c r="I8" t="s">
        <v>18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4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6"/>
  <sheetViews>
    <sheetView tabSelected="1" workbookViewId="0">
      <selection activeCell="D6" sqref="D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6" customFormat="1" ht="45" x14ac:dyDescent="0.25">
      <c r="A2" s="9" t="s">
        <v>1</v>
      </c>
      <c r="B2" s="9" t="s">
        <v>55</v>
      </c>
      <c r="C2" s="9" t="s">
        <v>2</v>
      </c>
      <c r="D2" s="9" t="s">
        <v>56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9" t="s">
        <v>12</v>
      </c>
      <c r="O2" s="9" t="s">
        <v>13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4">
        <v>9</v>
      </c>
      <c r="B4" s="4"/>
      <c r="C4" s="4" t="s">
        <v>14</v>
      </c>
      <c r="D4" s="4" t="s">
        <v>57</v>
      </c>
      <c r="E4" s="4"/>
      <c r="F4" s="4"/>
      <c r="G4" s="4"/>
      <c r="H4" s="4" t="s">
        <v>15</v>
      </c>
      <c r="I4" s="4"/>
      <c r="J4" s="8">
        <v>5</v>
      </c>
      <c r="K4" s="8"/>
      <c r="L4" s="8">
        <f t="shared" ref="L4:L15" si="0">K4*((100+N4)/100)</f>
        <v>0</v>
      </c>
      <c r="M4" s="8">
        <f t="shared" ref="M4:M15" si="1">J4*K4</f>
        <v>0</v>
      </c>
      <c r="N4" s="8"/>
      <c r="O4" s="8">
        <f t="shared" ref="O4:O15" si="2">J4*L4</f>
        <v>0</v>
      </c>
    </row>
    <row r="5" spans="1:16" s="6" customFormat="1" x14ac:dyDescent="0.25">
      <c r="A5" s="4">
        <v>10</v>
      </c>
      <c r="B5" s="4"/>
      <c r="C5" s="4" t="s">
        <v>14</v>
      </c>
      <c r="D5" s="4" t="s">
        <v>58</v>
      </c>
      <c r="E5" s="4"/>
      <c r="F5" s="4"/>
      <c r="G5" s="4"/>
      <c r="H5" s="4" t="s">
        <v>15</v>
      </c>
      <c r="I5" s="4"/>
      <c r="J5" s="8">
        <v>10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270" x14ac:dyDescent="0.25">
      <c r="A6" s="4">
        <v>11</v>
      </c>
      <c r="B6" s="4"/>
      <c r="C6" s="4" t="s">
        <v>14</v>
      </c>
      <c r="D6" s="4" t="s">
        <v>23</v>
      </c>
      <c r="E6" s="4"/>
      <c r="F6" s="4"/>
      <c r="G6" s="4"/>
      <c r="H6" s="4" t="s">
        <v>15</v>
      </c>
      <c r="I6" s="4"/>
      <c r="J6" s="8">
        <v>5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75" x14ac:dyDescent="0.25">
      <c r="A7" s="4">
        <v>12</v>
      </c>
      <c r="B7" s="4"/>
      <c r="C7" s="4" t="s">
        <v>14</v>
      </c>
      <c r="D7" s="4" t="s">
        <v>24</v>
      </c>
      <c r="E7" s="4"/>
      <c r="F7" s="4"/>
      <c r="G7" s="4"/>
      <c r="H7" s="4" t="s">
        <v>15</v>
      </c>
      <c r="I7" s="4"/>
      <c r="J7" s="8">
        <v>20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ht="75" x14ac:dyDescent="0.25">
      <c r="A8" s="2">
        <v>13</v>
      </c>
      <c r="B8" s="2"/>
      <c r="C8" s="2" t="s">
        <v>14</v>
      </c>
      <c r="D8" s="4" t="s">
        <v>25</v>
      </c>
      <c r="E8" s="2"/>
      <c r="F8" s="2"/>
      <c r="G8" s="2"/>
      <c r="H8" s="2" t="s">
        <v>15</v>
      </c>
      <c r="I8" s="2"/>
      <c r="J8" s="3">
        <v>15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ht="75" x14ac:dyDescent="0.25">
      <c r="A9" s="2">
        <v>14</v>
      </c>
      <c r="B9" s="2"/>
      <c r="C9" s="2" t="s">
        <v>14</v>
      </c>
      <c r="D9" s="4" t="s">
        <v>26</v>
      </c>
      <c r="E9" s="2"/>
      <c r="F9" s="2"/>
      <c r="G9" s="2"/>
      <c r="H9" s="2" t="s">
        <v>15</v>
      </c>
      <c r="I9" s="2"/>
      <c r="J9" s="3">
        <v>25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x14ac:dyDescent="0.25">
      <c r="A10" s="2">
        <v>15</v>
      </c>
      <c r="B10" s="2"/>
      <c r="C10" s="2" t="s">
        <v>14</v>
      </c>
      <c r="D10" s="4" t="s">
        <v>27</v>
      </c>
      <c r="E10" s="2"/>
      <c r="F10" s="2"/>
      <c r="G10" s="2"/>
      <c r="H10" s="2" t="s">
        <v>15</v>
      </c>
      <c r="I10" s="2"/>
      <c r="J10" s="3">
        <v>70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ht="45" x14ac:dyDescent="0.25">
      <c r="A11" s="2">
        <v>16</v>
      </c>
      <c r="B11" s="2"/>
      <c r="C11" s="2" t="s">
        <v>14</v>
      </c>
      <c r="D11" s="4" t="s">
        <v>28</v>
      </c>
      <c r="E11" s="2"/>
      <c r="F11" s="2"/>
      <c r="G11" s="2"/>
      <c r="H11" s="2" t="s">
        <v>15</v>
      </c>
      <c r="I11" s="2"/>
      <c r="J11" s="3">
        <v>20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6" x14ac:dyDescent="0.25">
      <c r="A12" s="2">
        <v>17</v>
      </c>
      <c r="B12" s="2"/>
      <c r="C12" s="2" t="s">
        <v>14</v>
      </c>
      <c r="D12" s="4" t="s">
        <v>29</v>
      </c>
      <c r="E12" s="2"/>
      <c r="F12" s="2"/>
      <c r="G12" s="2"/>
      <c r="H12" s="2" t="s">
        <v>15</v>
      </c>
      <c r="I12" s="2"/>
      <c r="J12" s="3">
        <v>7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6" x14ac:dyDescent="0.25">
      <c r="A13" s="2">
        <v>18</v>
      </c>
      <c r="B13" s="2"/>
      <c r="C13" s="2" t="s">
        <v>14</v>
      </c>
      <c r="D13" s="4" t="s">
        <v>30</v>
      </c>
      <c r="E13" s="2"/>
      <c r="F13" s="2"/>
      <c r="G13" s="2"/>
      <c r="H13" s="2" t="s">
        <v>15</v>
      </c>
      <c r="I13" s="2"/>
      <c r="J13" s="3">
        <v>20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6" x14ac:dyDescent="0.25">
      <c r="A14" s="2">
        <v>19</v>
      </c>
      <c r="B14" s="2"/>
      <c r="C14" s="2" t="s">
        <v>14</v>
      </c>
      <c r="D14" s="4" t="s">
        <v>31</v>
      </c>
      <c r="E14" s="2"/>
      <c r="F14" s="2"/>
      <c r="G14" s="2"/>
      <c r="H14" s="2" t="s">
        <v>15</v>
      </c>
      <c r="I14" s="2"/>
      <c r="J14" s="3">
        <v>20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6" x14ac:dyDescent="0.25">
      <c r="A15" s="2">
        <v>20</v>
      </c>
      <c r="B15" s="2"/>
      <c r="C15" s="2" t="s">
        <v>14</v>
      </c>
      <c r="D15" s="4" t="s">
        <v>32</v>
      </c>
      <c r="E15" s="2"/>
      <c r="F15" s="2"/>
      <c r="G15" s="2"/>
      <c r="H15" s="2" t="s">
        <v>15</v>
      </c>
      <c r="I15" s="2"/>
      <c r="J15" s="3">
        <v>20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6" x14ac:dyDescent="0.25">
      <c r="I16" t="s">
        <v>18</v>
      </c>
      <c r="J16" s="3"/>
      <c r="K16" s="3"/>
      <c r="L16" s="3"/>
      <c r="M16" s="3">
        <f>SUM(M4:M15)</f>
        <v>0</v>
      </c>
      <c r="N16" s="3"/>
      <c r="O16" s="3">
        <f>SUM(O4:O15)</f>
        <v>0</v>
      </c>
      <c r="P1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41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5"/>
  <sheetViews>
    <sheetView tabSelected="1" workbookViewId="0">
      <selection activeCell="D6" sqref="D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33</v>
      </c>
    </row>
    <row r="2" spans="1:16" s="6" customFormat="1" ht="45" x14ac:dyDescent="0.25">
      <c r="A2" s="9" t="s">
        <v>1</v>
      </c>
      <c r="B2" s="9" t="s">
        <v>55</v>
      </c>
      <c r="C2" s="9" t="s">
        <v>2</v>
      </c>
      <c r="D2" s="9" t="s">
        <v>56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9" t="s">
        <v>12</v>
      </c>
      <c r="O2" s="9" t="s">
        <v>13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4">
        <v>21</v>
      </c>
      <c r="B4" s="4"/>
      <c r="C4" s="4" t="s">
        <v>14</v>
      </c>
      <c r="D4" s="4" t="s">
        <v>57</v>
      </c>
      <c r="E4" s="4"/>
      <c r="F4" s="4"/>
      <c r="G4" s="4"/>
      <c r="H4" s="4" t="s">
        <v>15</v>
      </c>
      <c r="I4" s="4"/>
      <c r="J4" s="8">
        <v>15</v>
      </c>
      <c r="K4" s="8"/>
      <c r="L4" s="8">
        <f t="shared" ref="L4:L14" si="0">K4*((100+N4)/100)</f>
        <v>0</v>
      </c>
      <c r="M4" s="8">
        <f t="shared" ref="M4:M14" si="1">J4*K4</f>
        <v>0</v>
      </c>
      <c r="N4" s="8"/>
      <c r="O4" s="8">
        <f t="shared" ref="O4:O14" si="2">J4*L4</f>
        <v>0</v>
      </c>
    </row>
    <row r="5" spans="1:16" s="6" customFormat="1" x14ac:dyDescent="0.25">
      <c r="A5" s="4">
        <v>22</v>
      </c>
      <c r="B5" s="4"/>
      <c r="C5" s="4" t="s">
        <v>14</v>
      </c>
      <c r="D5" s="4" t="s">
        <v>58</v>
      </c>
      <c r="E5" s="4"/>
      <c r="F5" s="4"/>
      <c r="G5" s="4"/>
      <c r="H5" s="4" t="s">
        <v>15</v>
      </c>
      <c r="I5" s="4"/>
      <c r="J5" s="8">
        <v>5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60" x14ac:dyDescent="0.25">
      <c r="A6" s="4">
        <v>23</v>
      </c>
      <c r="B6" s="4"/>
      <c r="C6" s="4" t="s">
        <v>14</v>
      </c>
      <c r="D6" s="4" t="s">
        <v>34</v>
      </c>
      <c r="E6" s="4"/>
      <c r="F6" s="4"/>
      <c r="G6" s="4"/>
      <c r="H6" s="4" t="s">
        <v>15</v>
      </c>
      <c r="I6" s="4"/>
      <c r="J6" s="8">
        <v>15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30" x14ac:dyDescent="0.25">
      <c r="A7" s="4">
        <v>24</v>
      </c>
      <c r="B7" s="4"/>
      <c r="C7" s="4" t="s">
        <v>14</v>
      </c>
      <c r="D7" s="4" t="s">
        <v>35</v>
      </c>
      <c r="E7" s="4"/>
      <c r="F7" s="4"/>
      <c r="G7" s="4"/>
      <c r="H7" s="4" t="s">
        <v>15</v>
      </c>
      <c r="I7" s="4"/>
      <c r="J7" s="8">
        <v>20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ht="30" x14ac:dyDescent="0.25">
      <c r="A8" s="2">
        <v>25</v>
      </c>
      <c r="B8" s="2"/>
      <c r="C8" s="2" t="s">
        <v>14</v>
      </c>
      <c r="D8" s="4" t="s">
        <v>36</v>
      </c>
      <c r="E8" s="2"/>
      <c r="F8" s="2"/>
      <c r="G8" s="2"/>
      <c r="H8" s="2" t="s">
        <v>15</v>
      </c>
      <c r="I8" s="2"/>
      <c r="J8" s="3">
        <v>25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ht="30" x14ac:dyDescent="0.25">
      <c r="A9" s="2">
        <v>26</v>
      </c>
      <c r="B9" s="2"/>
      <c r="C9" s="2" t="s">
        <v>14</v>
      </c>
      <c r="D9" s="4" t="s">
        <v>37</v>
      </c>
      <c r="E9" s="2"/>
      <c r="F9" s="2"/>
      <c r="G9" s="2"/>
      <c r="H9" s="2" t="s">
        <v>15</v>
      </c>
      <c r="I9" s="2"/>
      <c r="J9" s="3">
        <v>7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x14ac:dyDescent="0.25">
      <c r="A10" s="2">
        <v>27</v>
      </c>
      <c r="B10" s="2"/>
      <c r="C10" s="2" t="s">
        <v>14</v>
      </c>
      <c r="D10" s="4" t="s">
        <v>38</v>
      </c>
      <c r="E10" s="2"/>
      <c r="F10" s="2"/>
      <c r="G10" s="2"/>
      <c r="H10" s="2" t="s">
        <v>15</v>
      </c>
      <c r="I10" s="2"/>
      <c r="J10" s="3">
        <v>20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x14ac:dyDescent="0.25">
      <c r="A11" s="2">
        <v>28</v>
      </c>
      <c r="B11" s="2"/>
      <c r="C11" s="2" t="s">
        <v>14</v>
      </c>
      <c r="D11" s="4" t="s">
        <v>39</v>
      </c>
      <c r="E11" s="2"/>
      <c r="F11" s="2"/>
      <c r="G11" s="2"/>
      <c r="H11" s="2" t="s">
        <v>15</v>
      </c>
      <c r="I11" s="2"/>
      <c r="J11" s="3">
        <v>20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6" x14ac:dyDescent="0.25">
      <c r="A12" s="2">
        <v>29</v>
      </c>
      <c r="B12" s="2"/>
      <c r="C12" s="2" t="s">
        <v>14</v>
      </c>
      <c r="D12" s="4" t="s">
        <v>40</v>
      </c>
      <c r="E12" s="2"/>
      <c r="F12" s="2"/>
      <c r="G12" s="2"/>
      <c r="H12" s="2" t="s">
        <v>15</v>
      </c>
      <c r="I12" s="2"/>
      <c r="J12" s="3">
        <v>20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6" x14ac:dyDescent="0.25">
      <c r="A13" s="2">
        <v>30</v>
      </c>
      <c r="B13" s="2"/>
      <c r="C13" s="2" t="s">
        <v>14</v>
      </c>
      <c r="D13" s="4" t="s">
        <v>41</v>
      </c>
      <c r="E13" s="2"/>
      <c r="F13" s="2"/>
      <c r="G13" s="2"/>
      <c r="H13" s="2" t="s">
        <v>15</v>
      </c>
      <c r="I13" s="2"/>
      <c r="J13" s="3">
        <v>15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6" x14ac:dyDescent="0.25">
      <c r="A14" s="2">
        <v>31</v>
      </c>
      <c r="B14" s="2"/>
      <c r="C14" s="2" t="s">
        <v>14</v>
      </c>
      <c r="D14" s="4" t="s">
        <v>42</v>
      </c>
      <c r="E14" s="2"/>
      <c r="F14" s="2"/>
      <c r="G14" s="2"/>
      <c r="H14" s="2" t="s">
        <v>15</v>
      </c>
      <c r="I14" s="2"/>
      <c r="J14" s="3">
        <v>2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6" x14ac:dyDescent="0.25">
      <c r="I15" t="s">
        <v>18</v>
      </c>
      <c r="J15" s="3"/>
      <c r="K15" s="3"/>
      <c r="L15" s="3"/>
      <c r="M15" s="3">
        <f>SUM(M4:M14)</f>
        <v>0</v>
      </c>
      <c r="N15" s="3"/>
      <c r="O15" s="3">
        <f>SUM(O4:O14)</f>
        <v>0</v>
      </c>
      <c r="P1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41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5"/>
  <sheetViews>
    <sheetView tabSelected="1" workbookViewId="0">
      <selection activeCell="D6" sqref="D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43</v>
      </c>
    </row>
    <row r="2" spans="1:16" s="6" customFormat="1" ht="45" x14ac:dyDescent="0.25">
      <c r="A2" s="9" t="s">
        <v>1</v>
      </c>
      <c r="B2" s="9" t="s">
        <v>55</v>
      </c>
      <c r="C2" s="9" t="s">
        <v>2</v>
      </c>
      <c r="D2" s="9" t="s">
        <v>56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9" t="s">
        <v>12</v>
      </c>
      <c r="O2" s="9" t="s">
        <v>13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4">
        <v>32</v>
      </c>
      <c r="B4" s="4"/>
      <c r="C4" s="4" t="s">
        <v>14</v>
      </c>
      <c r="D4" s="4" t="s">
        <v>57</v>
      </c>
      <c r="E4" s="4"/>
      <c r="F4" s="4"/>
      <c r="G4" s="4"/>
      <c r="H4" s="4" t="s">
        <v>15</v>
      </c>
      <c r="I4" s="4"/>
      <c r="J4" s="8">
        <v>20</v>
      </c>
      <c r="K4" s="8"/>
      <c r="L4" s="8">
        <f t="shared" ref="L4:L14" si="0">K4*((100+N4)/100)</f>
        <v>0</v>
      </c>
      <c r="M4" s="8">
        <f t="shared" ref="M4:M14" si="1">J4*K4</f>
        <v>0</v>
      </c>
      <c r="N4" s="8"/>
      <c r="O4" s="8">
        <f t="shared" ref="O4:O14" si="2">J4*L4</f>
        <v>0</v>
      </c>
    </row>
    <row r="5" spans="1:16" s="6" customFormat="1" x14ac:dyDescent="0.25">
      <c r="A5" s="4">
        <v>33</v>
      </c>
      <c r="B5" s="4"/>
      <c r="C5" s="4" t="s">
        <v>14</v>
      </c>
      <c r="D5" s="4" t="s">
        <v>58</v>
      </c>
      <c r="E5" s="4"/>
      <c r="F5" s="4"/>
      <c r="G5" s="4"/>
      <c r="H5" s="4" t="s">
        <v>15</v>
      </c>
      <c r="I5" s="4"/>
      <c r="J5" s="8">
        <v>30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90" x14ac:dyDescent="0.25">
      <c r="A6" s="4">
        <v>34</v>
      </c>
      <c r="B6" s="4"/>
      <c r="C6" s="4" t="s">
        <v>14</v>
      </c>
      <c r="D6" s="4" t="s">
        <v>44</v>
      </c>
      <c r="E6" s="4"/>
      <c r="F6" s="4"/>
      <c r="G6" s="4"/>
      <c r="H6" s="4" t="s">
        <v>15</v>
      </c>
      <c r="I6" s="4"/>
      <c r="J6" s="8">
        <v>50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90" x14ac:dyDescent="0.25">
      <c r="A7" s="4">
        <v>35</v>
      </c>
      <c r="B7" s="4"/>
      <c r="C7" s="4" t="s">
        <v>14</v>
      </c>
      <c r="D7" s="4" t="s">
        <v>45</v>
      </c>
      <c r="E7" s="4"/>
      <c r="F7" s="4"/>
      <c r="G7" s="4"/>
      <c r="H7" s="4" t="s">
        <v>15</v>
      </c>
      <c r="I7" s="4"/>
      <c r="J7" s="8">
        <v>50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x14ac:dyDescent="0.25">
      <c r="A8" s="2">
        <v>36</v>
      </c>
      <c r="B8" s="2"/>
      <c r="C8" s="2" t="s">
        <v>14</v>
      </c>
      <c r="D8" s="4" t="s">
        <v>46</v>
      </c>
      <c r="E8" s="2"/>
      <c r="F8" s="2"/>
      <c r="G8" s="2"/>
      <c r="H8" s="2" t="s">
        <v>15</v>
      </c>
      <c r="I8" s="2"/>
      <c r="J8" s="3">
        <v>150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ht="60" x14ac:dyDescent="0.25">
      <c r="A9" s="2">
        <v>37</v>
      </c>
      <c r="B9" s="2"/>
      <c r="C9" s="2" t="s">
        <v>14</v>
      </c>
      <c r="D9" s="4" t="s">
        <v>47</v>
      </c>
      <c r="E9" s="2"/>
      <c r="F9" s="2"/>
      <c r="G9" s="2"/>
      <c r="H9" s="2" t="s">
        <v>15</v>
      </c>
      <c r="I9" s="2"/>
      <c r="J9" s="3">
        <v>20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ht="90" x14ac:dyDescent="0.25">
      <c r="A10" s="2">
        <v>38</v>
      </c>
      <c r="B10" s="2"/>
      <c r="C10" s="2" t="s">
        <v>14</v>
      </c>
      <c r="D10" s="4" t="s">
        <v>48</v>
      </c>
      <c r="E10" s="2"/>
      <c r="F10" s="2"/>
      <c r="G10" s="2"/>
      <c r="H10" s="2" t="s">
        <v>15</v>
      </c>
      <c r="I10" s="2"/>
      <c r="J10" s="3">
        <v>50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x14ac:dyDescent="0.25">
      <c r="A11" s="2">
        <v>39</v>
      </c>
      <c r="B11" s="2"/>
      <c r="C11" s="2" t="s">
        <v>14</v>
      </c>
      <c r="D11" s="4" t="s">
        <v>49</v>
      </c>
      <c r="E11" s="2"/>
      <c r="F11" s="2"/>
      <c r="G11" s="2"/>
      <c r="H11" s="2" t="s">
        <v>15</v>
      </c>
      <c r="I11" s="2"/>
      <c r="J11" s="3">
        <v>30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6" x14ac:dyDescent="0.25">
      <c r="A12" s="2">
        <v>40</v>
      </c>
      <c r="B12" s="2"/>
      <c r="C12" s="2" t="s">
        <v>14</v>
      </c>
      <c r="D12" s="4" t="s">
        <v>50</v>
      </c>
      <c r="E12" s="2"/>
      <c r="F12" s="2"/>
      <c r="G12" s="2"/>
      <c r="H12" s="2" t="s">
        <v>15</v>
      </c>
      <c r="I12" s="2"/>
      <c r="J12" s="3">
        <v>50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6" x14ac:dyDescent="0.25">
      <c r="A13" s="2">
        <v>41</v>
      </c>
      <c r="B13" s="2"/>
      <c r="C13" s="2" t="s">
        <v>14</v>
      </c>
      <c r="D13" s="4" t="s">
        <v>51</v>
      </c>
      <c r="E13" s="2"/>
      <c r="F13" s="2"/>
      <c r="G13" s="2"/>
      <c r="H13" s="2" t="s">
        <v>15</v>
      </c>
      <c r="I13" s="2"/>
      <c r="J13" s="3">
        <v>10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6" ht="45" x14ac:dyDescent="0.25">
      <c r="A14" s="2">
        <v>42</v>
      </c>
      <c r="B14" s="2"/>
      <c r="C14" s="2" t="s">
        <v>52</v>
      </c>
      <c r="D14" s="4" t="s">
        <v>53</v>
      </c>
      <c r="E14" s="2"/>
      <c r="F14" s="2"/>
      <c r="G14" s="2"/>
      <c r="H14" s="2" t="s">
        <v>54</v>
      </c>
      <c r="I14" s="2"/>
      <c r="J14" s="3">
        <v>24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6" x14ac:dyDescent="0.25">
      <c r="I15" t="s">
        <v>18</v>
      </c>
      <c r="J15" s="3"/>
      <c r="K15" s="3"/>
      <c r="L15" s="3"/>
      <c r="M15" s="3">
        <f>SUM(M4:M14)</f>
        <v>0</v>
      </c>
      <c r="N15" s="3"/>
      <c r="O15" s="3">
        <f>SUM(O4:O14)</f>
        <v>0</v>
      </c>
      <c r="P1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41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(P1) Stymulatory serca jedno i</vt:lpstr>
      <vt:lpstr>(P2) Stymulatory DDD i VVI</vt:lpstr>
      <vt:lpstr>(P3) Urządzenia do resynchroni</vt:lpstr>
      <vt:lpstr>(P4) CRT</vt:lpstr>
      <vt:lpstr>(P5) Ablacja-sprzęt jednorazow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2021-05-31T12:32:40Z</cp:lastPrinted>
  <dcterms:created xsi:type="dcterms:W3CDTF">2021-05-31T10:04:01Z</dcterms:created>
  <dcterms:modified xsi:type="dcterms:W3CDTF">2021-06-04T09:14:49Z</dcterms:modified>
  <cp:category/>
</cp:coreProperties>
</file>