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codeName="ThisWorkbook"/>
  <mc:AlternateContent xmlns:mc="http://schemas.openxmlformats.org/markup-compatibility/2006">
    <mc:Choice Requires="x15">
      <x15ac:absPath xmlns:x15ac="http://schemas.microsoft.com/office/spreadsheetml/2010/11/ac" url="G:\Wiesław\Postępowania 2019\2021\Ustawa\60 PN  21 hemodynamika\Dokumentacja postepowania\"/>
    </mc:Choice>
  </mc:AlternateContent>
  <xr:revisionPtr revIDLastSave="0" documentId="13_ncr:1_{EF044463-2FB1-44FD-ADBA-6707FE249058}" xr6:coauthVersionLast="47" xr6:coauthVersionMax="47" xr10:uidLastSave="{00000000-0000-0000-0000-000000000000}"/>
  <bookViews>
    <workbookView xWindow="-120" yWindow="-120" windowWidth="29040" windowHeight="15840" firstSheet="2" activeTab="2" xr2:uid="{00000000-000D-0000-FFFF-FFFF00000000}"/>
  </bookViews>
  <sheets>
    <sheet name="pakiet 1" sheetId="1" r:id="rId1"/>
    <sheet name="Pakiet 10" sheetId="2" r:id="rId2"/>
    <sheet name="Pakiet 11" sheetId="3" r:id="rId3"/>
    <sheet name="Pakiet 12" sheetId="4" r:id="rId4"/>
    <sheet name="Pakiet 13" sheetId="5" r:id="rId5"/>
    <sheet name="Pakiet 14" sheetId="6" r:id="rId6"/>
    <sheet name="Pakiet 15" sheetId="7" r:id="rId7"/>
    <sheet name="Pakiet 16" sheetId="8" r:id="rId8"/>
    <sheet name="Pakiet 17" sheetId="9" r:id="rId9"/>
    <sheet name="Pakiet 18" sheetId="10" r:id="rId10"/>
    <sheet name="Pakiet 19" sheetId="11" r:id="rId11"/>
    <sheet name="Pakiet 2" sheetId="12" r:id="rId12"/>
    <sheet name="Pakiet 20" sheetId="13" r:id="rId13"/>
    <sheet name="Pakiet 21" sheetId="14" r:id="rId14"/>
    <sheet name="Pakiet 3" sheetId="15" r:id="rId15"/>
    <sheet name="Pakiet 4" sheetId="16" r:id="rId16"/>
    <sheet name="Pakiet 5" sheetId="17" r:id="rId17"/>
    <sheet name="Pakiet 6" sheetId="18" r:id="rId18"/>
    <sheet name="Pakiet 7" sheetId="19" r:id="rId19"/>
    <sheet name="Pakiet 8" sheetId="20" r:id="rId20"/>
    <sheet name="Pakiet 9" sheetId="21" r:id="rId21"/>
  </sheets>
  <calcPr calcId="181029"/>
</workbook>
</file>

<file path=xl/calcChain.xml><?xml version="1.0" encoding="utf-8"?>
<calcChain xmlns="http://schemas.openxmlformats.org/spreadsheetml/2006/main">
  <c r="L8" i="3" l="1"/>
  <c r="M8" i="3"/>
  <c r="O8" i="3"/>
  <c r="L9" i="3"/>
  <c r="O9" i="3" s="1"/>
  <c r="M9" i="3"/>
  <c r="O13" i="21"/>
  <c r="M13" i="21"/>
  <c r="O12" i="21"/>
  <c r="M12" i="21"/>
  <c r="L12" i="21"/>
  <c r="O11" i="21"/>
  <c r="M11" i="21"/>
  <c r="L11" i="21"/>
  <c r="O10" i="21"/>
  <c r="M10" i="21"/>
  <c r="L10" i="21"/>
  <c r="O9" i="21"/>
  <c r="M9" i="21"/>
  <c r="L9" i="21"/>
  <c r="O8" i="21"/>
  <c r="M8" i="21"/>
  <c r="L8" i="21"/>
  <c r="O7" i="21"/>
  <c r="M7" i="21"/>
  <c r="L7" i="21"/>
  <c r="O6" i="21"/>
  <c r="M6" i="21"/>
  <c r="L6" i="21"/>
  <c r="O5" i="21"/>
  <c r="M5" i="21"/>
  <c r="L5" i="21"/>
  <c r="O4" i="21"/>
  <c r="M4" i="21"/>
  <c r="L4" i="21"/>
  <c r="O16" i="20"/>
  <c r="M16" i="20"/>
  <c r="O15" i="20"/>
  <c r="M15" i="20"/>
  <c r="L15" i="20"/>
  <c r="O14" i="20"/>
  <c r="M14" i="20"/>
  <c r="L14" i="20"/>
  <c r="O13" i="20"/>
  <c r="M13" i="20"/>
  <c r="L13" i="20"/>
  <c r="O12" i="20"/>
  <c r="M12" i="20"/>
  <c r="L12" i="20"/>
  <c r="O11" i="20"/>
  <c r="M11" i="20"/>
  <c r="L11" i="20"/>
  <c r="O10" i="20"/>
  <c r="M10" i="20"/>
  <c r="L10" i="20"/>
  <c r="O9" i="20"/>
  <c r="M9" i="20"/>
  <c r="L9" i="20"/>
  <c r="O8" i="20"/>
  <c r="M8" i="20"/>
  <c r="L8" i="20"/>
  <c r="O7" i="20"/>
  <c r="M7" i="20"/>
  <c r="L7" i="20"/>
  <c r="O6" i="20"/>
  <c r="M6" i="20"/>
  <c r="L6" i="20"/>
  <c r="O5" i="20"/>
  <c r="M5" i="20"/>
  <c r="L5" i="20"/>
  <c r="O4" i="20"/>
  <c r="M4" i="20"/>
  <c r="L4" i="20"/>
  <c r="O17" i="19"/>
  <c r="M17" i="19"/>
  <c r="O16" i="19"/>
  <c r="M16" i="19"/>
  <c r="L16" i="19"/>
  <c r="O15" i="19"/>
  <c r="M15" i="19"/>
  <c r="L15" i="19"/>
  <c r="O14" i="19"/>
  <c r="M14" i="19"/>
  <c r="L14" i="19"/>
  <c r="O13" i="19"/>
  <c r="M13" i="19"/>
  <c r="L13" i="19"/>
  <c r="O12" i="19"/>
  <c r="M12" i="19"/>
  <c r="L12" i="19"/>
  <c r="O11" i="19"/>
  <c r="M11" i="19"/>
  <c r="L11" i="19"/>
  <c r="O10" i="19"/>
  <c r="M10" i="19"/>
  <c r="L10" i="19"/>
  <c r="O9" i="19"/>
  <c r="M9" i="19"/>
  <c r="L9" i="19"/>
  <c r="O8" i="19"/>
  <c r="M8" i="19"/>
  <c r="L8" i="19"/>
  <c r="O7" i="19"/>
  <c r="M7" i="19"/>
  <c r="L7" i="19"/>
  <c r="O6" i="19"/>
  <c r="M6" i="19"/>
  <c r="L6" i="19"/>
  <c r="O5" i="19"/>
  <c r="M5" i="19"/>
  <c r="L5" i="19"/>
  <c r="O4" i="19"/>
  <c r="M4" i="19"/>
  <c r="L4" i="19"/>
  <c r="O21" i="18"/>
  <c r="M21" i="18"/>
  <c r="O20" i="18"/>
  <c r="M20" i="18"/>
  <c r="L20" i="18"/>
  <c r="O19" i="18"/>
  <c r="M19" i="18"/>
  <c r="L19" i="18"/>
  <c r="O18" i="18"/>
  <c r="M18" i="18"/>
  <c r="L18" i="18"/>
  <c r="O17" i="18"/>
  <c r="M17" i="18"/>
  <c r="L17" i="18"/>
  <c r="O16" i="18"/>
  <c r="M16" i="18"/>
  <c r="L16" i="18"/>
  <c r="O15" i="18"/>
  <c r="M15" i="18"/>
  <c r="L15" i="18"/>
  <c r="O14" i="18"/>
  <c r="M14" i="18"/>
  <c r="L14" i="18"/>
  <c r="O13" i="18"/>
  <c r="M13" i="18"/>
  <c r="L13" i="18"/>
  <c r="O12" i="18"/>
  <c r="M12" i="18"/>
  <c r="L12" i="18"/>
  <c r="O11" i="18"/>
  <c r="M11" i="18"/>
  <c r="L11" i="18"/>
  <c r="O10" i="18"/>
  <c r="M10" i="18"/>
  <c r="L10" i="18"/>
  <c r="O9" i="18"/>
  <c r="M9" i="18"/>
  <c r="L9" i="18"/>
  <c r="O8" i="18"/>
  <c r="M8" i="18"/>
  <c r="L8" i="18"/>
  <c r="O7" i="18"/>
  <c r="M7" i="18"/>
  <c r="L7" i="18"/>
  <c r="O6" i="18"/>
  <c r="M6" i="18"/>
  <c r="L6" i="18"/>
  <c r="O5" i="18"/>
  <c r="M5" i="18"/>
  <c r="L5" i="18"/>
  <c r="O4" i="18"/>
  <c r="M4" i="18"/>
  <c r="L4" i="18"/>
  <c r="O5" i="17"/>
  <c r="M5" i="17"/>
  <c r="O4" i="17"/>
  <c r="M4" i="17"/>
  <c r="L4" i="17"/>
  <c r="O16" i="16"/>
  <c r="M16" i="16"/>
  <c r="O15" i="16"/>
  <c r="M15" i="16"/>
  <c r="L15" i="16"/>
  <c r="O14" i="16"/>
  <c r="M14" i="16"/>
  <c r="L14" i="16"/>
  <c r="O13" i="16"/>
  <c r="M13" i="16"/>
  <c r="L13" i="16"/>
  <c r="O12" i="16"/>
  <c r="M12" i="16"/>
  <c r="L12" i="16"/>
  <c r="O11" i="16"/>
  <c r="M11" i="16"/>
  <c r="L11" i="16"/>
  <c r="O10" i="16"/>
  <c r="M10" i="16"/>
  <c r="L10" i="16"/>
  <c r="O9" i="16"/>
  <c r="M9" i="16"/>
  <c r="L9" i="16"/>
  <c r="O8" i="16"/>
  <c r="M8" i="16"/>
  <c r="L8" i="16"/>
  <c r="O7" i="16"/>
  <c r="M7" i="16"/>
  <c r="L7" i="16"/>
  <c r="O6" i="16"/>
  <c r="M6" i="16"/>
  <c r="L6" i="16"/>
  <c r="O5" i="16"/>
  <c r="M5" i="16"/>
  <c r="L5" i="16"/>
  <c r="O4" i="16"/>
  <c r="M4" i="16"/>
  <c r="L4" i="16"/>
  <c r="O10" i="15"/>
  <c r="M10" i="15"/>
  <c r="O9" i="15"/>
  <c r="M9" i="15"/>
  <c r="L9" i="15"/>
  <c r="O8" i="15"/>
  <c r="M8" i="15"/>
  <c r="L8" i="15"/>
  <c r="O7" i="15"/>
  <c r="M7" i="15"/>
  <c r="L7" i="15"/>
  <c r="O6" i="15"/>
  <c r="M6" i="15"/>
  <c r="L6" i="15"/>
  <c r="O5" i="15"/>
  <c r="M5" i="15"/>
  <c r="L5" i="15"/>
  <c r="O4" i="15"/>
  <c r="M4" i="15"/>
  <c r="L4" i="15"/>
  <c r="O6" i="14"/>
  <c r="M6" i="14"/>
  <c r="O5" i="14"/>
  <c r="M5" i="14"/>
  <c r="L5" i="14"/>
  <c r="O4" i="14"/>
  <c r="M4" i="14"/>
  <c r="L4" i="14"/>
  <c r="O5" i="13"/>
  <c r="M5" i="13"/>
  <c r="O4" i="13"/>
  <c r="M4" i="13"/>
  <c r="L4" i="13"/>
  <c r="O13" i="12"/>
  <c r="M13" i="12"/>
  <c r="O12" i="12"/>
  <c r="M12" i="12"/>
  <c r="L12" i="12"/>
  <c r="O11" i="12"/>
  <c r="M11" i="12"/>
  <c r="L11" i="12"/>
  <c r="O10" i="12"/>
  <c r="M10" i="12"/>
  <c r="L10" i="12"/>
  <c r="O9" i="12"/>
  <c r="M9" i="12"/>
  <c r="L9" i="12"/>
  <c r="O8" i="12"/>
  <c r="M8" i="12"/>
  <c r="L8" i="12"/>
  <c r="O7" i="12"/>
  <c r="M7" i="12"/>
  <c r="L7" i="12"/>
  <c r="O6" i="12"/>
  <c r="M6" i="12"/>
  <c r="L6" i="12"/>
  <c r="O5" i="12"/>
  <c r="M5" i="12"/>
  <c r="L5" i="12"/>
  <c r="O4" i="12"/>
  <c r="M4" i="12"/>
  <c r="L4" i="12"/>
  <c r="O5" i="11"/>
  <c r="M5" i="11"/>
  <c r="O4" i="11"/>
  <c r="M4" i="11"/>
  <c r="L4" i="11"/>
  <c r="O5" i="10"/>
  <c r="M5" i="10"/>
  <c r="O4" i="10"/>
  <c r="M4" i="10"/>
  <c r="L4" i="10"/>
  <c r="O6" i="9"/>
  <c r="M6" i="9"/>
  <c r="O5" i="9"/>
  <c r="M5" i="9"/>
  <c r="L5" i="9"/>
  <c r="O4" i="9"/>
  <c r="M4" i="9"/>
  <c r="L4" i="9"/>
  <c r="O5" i="8"/>
  <c r="M5" i="8"/>
  <c r="O4" i="8"/>
  <c r="M4" i="8"/>
  <c r="L4" i="8"/>
  <c r="O6" i="7"/>
  <c r="M6" i="7"/>
  <c r="O5" i="7"/>
  <c r="M5" i="7"/>
  <c r="L5" i="7"/>
  <c r="O4" i="7"/>
  <c r="M4" i="7"/>
  <c r="L4" i="7"/>
  <c r="O11" i="6"/>
  <c r="M11" i="6"/>
  <c r="O10" i="6"/>
  <c r="M10" i="6"/>
  <c r="L10" i="6"/>
  <c r="O9" i="6"/>
  <c r="M9" i="6"/>
  <c r="L9" i="6"/>
  <c r="O8" i="6"/>
  <c r="M8" i="6"/>
  <c r="L8" i="6"/>
  <c r="O7" i="6"/>
  <c r="M7" i="6"/>
  <c r="L7" i="6"/>
  <c r="O6" i="6"/>
  <c r="M6" i="6"/>
  <c r="L6" i="6"/>
  <c r="O5" i="6"/>
  <c r="M5" i="6"/>
  <c r="L5" i="6"/>
  <c r="O4" i="6"/>
  <c r="M4" i="6"/>
  <c r="L4" i="6"/>
  <c r="O5" i="5"/>
  <c r="M5" i="5"/>
  <c r="O4" i="5"/>
  <c r="M4" i="5"/>
  <c r="L4" i="5"/>
  <c r="O8" i="4"/>
  <c r="M8" i="4"/>
  <c r="L8" i="4"/>
  <c r="O7" i="4"/>
  <c r="M7" i="4"/>
  <c r="L7" i="4"/>
  <c r="O6" i="4"/>
  <c r="M6" i="4"/>
  <c r="L6" i="4"/>
  <c r="O5" i="4"/>
  <c r="M5" i="4"/>
  <c r="L5" i="4"/>
  <c r="O4" i="4"/>
  <c r="O9" i="4" s="1"/>
  <c r="M4" i="4"/>
  <c r="M9" i="4" s="1"/>
  <c r="L4" i="4"/>
  <c r="M7" i="3"/>
  <c r="L7" i="3"/>
  <c r="O7" i="3" s="1"/>
  <c r="M6" i="3"/>
  <c r="L6" i="3"/>
  <c r="O6" i="3" s="1"/>
  <c r="M5" i="3"/>
  <c r="L5" i="3"/>
  <c r="O5" i="3" s="1"/>
  <c r="M4" i="3"/>
  <c r="M10" i="3" s="1"/>
  <c r="L4" i="3"/>
  <c r="O4" i="3" s="1"/>
  <c r="O13" i="2"/>
  <c r="M13" i="2"/>
  <c r="O12" i="2"/>
  <c r="M12" i="2"/>
  <c r="L12" i="2"/>
  <c r="O11" i="2"/>
  <c r="M11" i="2"/>
  <c r="L11" i="2"/>
  <c r="O10" i="2"/>
  <c r="M10" i="2"/>
  <c r="L10" i="2"/>
  <c r="O9" i="2"/>
  <c r="M9" i="2"/>
  <c r="L9" i="2"/>
  <c r="O8" i="2"/>
  <c r="M8" i="2"/>
  <c r="L8" i="2"/>
  <c r="O7" i="2"/>
  <c r="M7" i="2"/>
  <c r="L7" i="2"/>
  <c r="O6" i="2"/>
  <c r="M6" i="2"/>
  <c r="L6" i="2"/>
  <c r="O5" i="2"/>
  <c r="M5" i="2"/>
  <c r="L5" i="2"/>
  <c r="O4" i="2"/>
  <c r="M4" i="2"/>
  <c r="L4" i="2"/>
  <c r="O10" i="1"/>
  <c r="M10" i="1"/>
  <c r="O9" i="1"/>
  <c r="M9" i="1"/>
  <c r="L9" i="1"/>
  <c r="O8" i="1"/>
  <c r="M8" i="1"/>
  <c r="L8" i="1"/>
  <c r="O7" i="1"/>
  <c r="M7" i="1"/>
  <c r="L7" i="1"/>
  <c r="O6" i="1"/>
  <c r="M6" i="1"/>
  <c r="L6" i="1"/>
  <c r="O5" i="1"/>
  <c r="M5" i="1"/>
  <c r="L5" i="1"/>
  <c r="O4" i="1"/>
  <c r="M4" i="1"/>
  <c r="L4" i="1"/>
  <c r="O10" i="3" l="1"/>
</calcChain>
</file>

<file path=xl/sharedStrings.xml><?xml version="1.0" encoding="utf-8"?>
<sst xmlns="http://schemas.openxmlformats.org/spreadsheetml/2006/main" count="726" uniqueCount="166">
  <si>
    <t>pakiet 1</t>
  </si>
  <si>
    <t>LP.</t>
  </si>
  <si>
    <t>Indeks produktu</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</si>
  <si>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</si>
  <si>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</si>
  <si>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</si>
  <si>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</si>
  <si>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</si>
  <si>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</si>
  <si>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</si>
  <si>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</si>
  <si>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</si>
  <si>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</si>
  <si>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</si>
  <si>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312_02_08</t>
  </si>
  <si>
    <t>Zamykacz naczyniowy
Zestaw do przezskórnego zamykania tętnicy    10 sztuk
Zestaw składający się z: (koszulki, prowadnika,  zestawu  zamykającego działającego na zasadzie klipsu  nitylonowego lub szwu
Do zamykania otworów od 5 do 8F, możliwość zamykania otworów do 22F przy użyciu  dwóch systemów.</t>
  </si>
  <si>
    <t>szt.</t>
  </si>
  <si>
    <t>DES
1.	 Stenty wieńcowe kobaltowo-chromowe pokrywane lekiem najnowszej generacji o nietypowych średnicach  i do bardzo długich zmian     200 sztuk 
- Stent ze stopu kobaltowo-chromowego którego podstawę w  ponad 50% stanowi kobalt a żelazo nie przekracza 3%, typu slotted tube
- stent ze stałym polimerem uwalniający analog Rapamycyny (everolimus)
- grubość ściany stentu 0,0032” dla wszystkich rozmiarów
- crossing profile 0,039” dla rozmiaru 3,0/18 mm
- długość systemu doprowadzającego 145 cm
- przedział średnic: 2,0–4,0mm (2,0; 2,25;  2,5; 2,75;  3,0; 3,25,  3,5; 4,0) , 
- możliwość post dylatacji dla rozmiarów 2.0-3.25 mm do średnicy 3,75 mm i dla rozmiarów 3.5-4.0 mm do 5.5 mm
- długości: 8, 12, 15, 18, 23, 28, 33, 38 mm dla wszystkich oferowanych średnic 
- ciśnienie nominalne 9  atm dla średnic 2.0-2.5 i 12 atm dla pozostałych rozmiarów 
- RBP: 16 atm dla wszystkich rozmiarów 
- dobry dostęp do bocznic (maksymalna średnica otwarcia pojedynczej celi stentu dla średnicy 3.0 mm wynosi    4.0 mm)
- skrócenie stentu przy ciśnieniu nominalnym: 0%</t>
  </si>
  <si>
    <t>DES
2.	 Stenty wieńcowe kobaltowo-chromowe pokrywane lekiem   200 sztuk
Stenty wieńcowe kobaltowo-chromowe typu DES 
- stent o budowie slotted tube, ze stopu kobaltowo-chromowego, 
- stent ze stałym polimerem uwalniający analog Rapamycyny (everolimus)
- grubość ściany stentu max 0,0032” dla wszystkich rozmiarów,
- długość systemu doprowadzającego 145 cm,
- duża siła radialna stentu: 24-35 PSI;
- średnice: 2,0; 2,25; 2,5; 2,75; 3,0; 3,5; 4,0 mm,
- minimalny zakres długości 8-28 mm dla wszystkich średnic, długości: 8, 12, 15, 18, 23, 28, 33, 38, 48  mm dla średnicy 3,0  mm,
- ciśnienie nominalne: max. 11 atm  
- RBP:  18 atm dla wszystkich rozmiarów,
- profil wejścia  0,017” 
- dobry dostęp do bocznic (maksymalna średnica otwarcia pojedyńczej celi stentu dla średnicy 3,0 mm wynosi 4,0 mm),</t>
  </si>
  <si>
    <t>cewnik balonowy SC
3.	Balony semi-compliant   600 sztuk
- powłoka hydrofilna, odporna na zadrapania i uszkodzenia podczas doprężania stentu;
- system monorail;
 - profil przejścia (crossing profile)≤ 0,021 cala dla balonika Ø 3.0 mm;
- profil wejścia (entry profile)≤ 0,017 cala dla balonika Ø 3.0 mm;
- ciśnienie nominalne 8 atm dla wszystkich rozmiarów;
- ciśnienie RBP - 14 atm dla wszystkich rozmiarów;
- różne długości balonika od 6 - 30 mm;   
- różne średnice balonika od 1.2 - 5.0 mm zmieniające się co 0,25 mm w zakresie średnic 2,0 - 4,0 mm.</t>
  </si>
  <si>
    <t>cewniki NC
4.	Balony non-compliant  400 sztuk
- powłoka hydrofilna, odporna na zadrapania i uszkodzenia podczas doprężania stentu;
- system monorail;
- profil przejścia (crossing profile) 0,027 cala dla balonika Ø 3.0 mm
- profil wejścia (entry proflie) 0,018 cala dla balonika Ø 3.0 mm;
- ciśnienie nominalne min. 12 atm (dla wszystkich rozmiarów);              
  - ciśnienie RBP 18 atm (dla wszystkich rozmiarów);                                
  -różne długości balonika od 6 - 25 mm;      
- różne średnice balonika od 1,5 - 5.0 mm zmieniające się co 0,25 mm w zakresie średnic 2.0 - 4.0 mm.</t>
  </si>
  <si>
    <t>Prowadniki angioplastyczne wieńcowe.
Prowadnik angioplastyczny    2 500 sztuk
- z końcówką roboczą wykonaną ze stali i innych stopów metali;
- średnica 0,014”;
- długość 190 i 300 cm;
- końcówka prosta i w kształcie „J”;
- min 32 rodzaje (niezależnie od długości i kształtu końcówki);
- dostępność powłoki hydrofilnej i hydrofobowej na całej długości;
- dostępne prowadniki angioplastyczne do udrożnień o różnych rodzajach sztywności części „roboczej” (11 rodzajów niezależnie od długości i kształtu końcówki).
- dostępne prowadniki z taperowanym tipem o średnicy 0,009”, 0,010” i 0,0105” i 0,012”
-dostępne prowadniki o minimum 4 średnicach końcówki (niezależnie od długości i kształtu końcówki).</t>
  </si>
  <si>
    <t>Razem</t>
  </si>
  <si>
    <t>Pakiet 10</t>
  </si>
  <si>
    <t>1.	System stentowy uwalniający lek antyproliferacyjny  200 sztuk
System stentowy do naczyń wieńcowych uwalniający lek antyproliferacyjny z polimeru. 
Biokompatybilny polimer składający się z dwóch warstw: Hydrofilnej powierzchni zewnętrznej dla szybszego uwolnienia leku w początkowej fazie celem zmniejszenia reakcji zapalnej i hydrofobowej, warstwy wewnętrznej dla wydłużonego kontrolowanego czasu dostarczania leku.
Substancja czynna – Zotarolimus (pochodna Sirolimusa )
Platforma stentowa kobaltowo-chromowa wykonana w technice sinusoidalnej z jednego kawałka drutu łączonego laserowo z Platynowo- Irydowym rdzeniem poprawiającym widoczność w trakcie zabiegu (technologia Core Wire)
Budowa stentu otwartokomórkowa
dostępne średnice stentu: 2,0,2,25; 2,5; 2,75; 3,0; 3,5; 4,0; 4,5; 5,0 mm 
dostępne długości stentu2,0 – 4,0 to: 8; 12; 15; 18; 22; 26; 30; 34; 38 mm
Dla średnic stentu: 4,5; 5,0 mm dostępne długości: 12; 15; 18; 22; 26; 30 mm
Maks. rozszerzenie stentu 4,5 i 5,0 do ok.5,75 mm (skrócenie stentu 5.0 mm przy maksymalnym przeprężeniu do 5,75 mm &amp;lt; 1 % )
Profil przejścia 0,037 dla rozmiaru 2,5 mm
Profil przejścia 0,048 dla rozmiaru 5,0 mm
      Grubość elementów z jakich wykonany jest stent 2,0 – 4,0 mm- 0,0032” (81 μm) 
      Grubość elementów z jakich wykonany jest stent 4,5 i 5,0 mm - 0,0036” (91µm)
       Wymiary szaftu dystalny 2.7F (dla 4,5 i 5,0 mm 3.2F), proksymalny 2.1F
              Ciśnienie nominalne - 12 atm
Ciśnienie RBP 16 atm  (4.50–5.00 mm) - 18 atm (2.00–4.00 mm)
     Kompatybilność z cewnikiem prowadzącym 5F -1.42mm (0,056”)
     Bezpieczeństwo i skuteczność stosowania stentów potwierdzona wynikami wieloośrodkowych badań       klinicznych z minimum pięcioletnia obserwacją ponad 7500 pacjentów.
Brak zwiększonego ryzyka zakrzepicy stentu po przerwaniu lub zakończeniu podwójnej terpii przeciwpłytkowej (DAPT) po upływie jednego miesiąca od zabiegu ( potwierdzone w instrukcji obsługi oraz dostepne randomizowwane badania na grupie ponad 900 pacjentów).</t>
  </si>
  <si>
    <t>2.	System stentowy uwalniający lek antyproliferacyjny    500 sztuk
•	System stentowy do naczyń wieńcowych uwalniający lek antyproliferacyjny z polimeru 
•	Biokompatybilny polimer składający się z dwóch warstw: Hydrofilnej powierzchni zewnętrznej dla szybszego uwolnienia leku w początkowej fazie celem zmniejszenia reakcji zapalnej i hydrofobowej, warstwy wewnętrznej dla wydłużonego kontrolowanego czasu dostarczania leku
•	Substancja czynna – (pochodna Sirolimusa ) Zotarolimus.
•	Platforma stentowa kobaltowo-chromowa wykonana w technice sinusoidalnej z jednego kawałka drutu łączonego laserowo, montowana fabrycznie na balonie
•	Budowa stentu otwartokomórkowa
•	dostępne średnice stentu: 2,25; 2,5; 2,75; 3,0; 3,5; 4,0 mm 
•	dostępne długości stentu: 8; 9; 12; 14; 15; 18; 22; 26; 30; 34; 38 mm 
•	maks. rozszerzenie stentu do ok.4,75 mm
•	profil przejścia 0,041 dla rozmiaru 3,0 mm
•	grubość elementów z jakich wykonany jest stent - 0,0036”
•	ciśnienie nominalne - 9 atm. 
•	ciśnienie RBP 15-16 atm
•	Wymiary szaftu: dystalny 2.7F, proksymalny 2.1F
•	Bezpieczeństwo i skuteczność stosowania stentów potwierdzona wynikami wieloośrodkowych badań klinicznych z minimum pięcioletnią obserwacją min. 7500 pacjentów.
•	Brak zwiększonego ryzyka zakrzepicy stentu po przerwaniu lub zakończeniu podwójnej terpii przeciwpłytkowej (DAPT) po upływie jednego miesiąca od zabiegu ( potwierdzone w instrukcji obsługi )</t>
  </si>
  <si>
    <t>3.	Cewniki prowadzące   4 000 sztuk
•	Cewniki prowadzące - standard dla zróżnicowanych anatomii i typów naczyń.
•	Duża średnica wewnętrzna – wymiary minimalne dostępne dla przynajmniej jednego rodzaju cewnika:    
•	0,058”-5F; 
•	0,071”-6F;  
•	0,081”-7F;
•	0,090”–8F
•	oferowane średnice: 5F, 6F, 7F, 8F 
•	dostępna długość cewnika prowadzącego 55 [cm], 90 [cm] i 110 [cm] dla cewników 6F i 7F oraz 118 cm dla 5 i 6 F 
•	metalowe zbrojenie zachowujące niezmienne światło wewnątrz  na całej długości cewnika, technologia full wall.
•	miękka atraumatyczna końcówka + marker widoczny w skopii,
•	stabilność krzywizny w temp. 37 °C przez okres całego zabiegu
•	odporność na skręcanie i załamania
•	dobra pamięć kształtu
•	dobra manewrowalność
•	wysoka trwałość cewnika
•	pełna gama krzywizn typowych i nietypowych – 95 w każdej średnicy : Judkins L&amp;amp;R, Amplatz J&amp;amp;R, Femoral J&amp;amp;R, Multipurpose, Bypass, Extra Back Up L&amp;amp;R, MAC – Multi Aortic Curve, Champ, krzywizna specjalna 3D right – umożliwiająca dostęp z nakłucia tętnicy udowej, promieniowej, ramieniowej, dojście do by-passów jak i innych nietypowych odejść naczyń.
•	Cewniki dedykowane dla tętnic nerkowych o długości 55 cm ( 6 i 7 F ) 
•	Możliwość zamówienia cewników z otworami bocznymi i z modyfikowanymi końcówkami.</t>
  </si>
  <si>
    <t>4.	Cewniki balonowe typu semi-compliant:    500 sztuk
•	typ: RX “rapid exchange” 
•	ciśnienie nominalne 8 atm 
•	ciśnienie RBP 14 atm. 
•	Balon 1,25 mm ciśnienie NP oraz RBP =12atm
•	Balon 1,25 wykonany w technologii zerofold zapewniający ultra niski profil przejścia przeznaczony do udrożnień trudnych zmian
•	profil balonu  0,020” dla średnicy 1,25mm
•	profil balonu  0,027” dla średnicy 2,5 mm (pomiar zgodnie z zaleceniami FDA w najszerszym miejscu)
•	dla balonu o średnicy 1,25 i 1,5mm - obecność jednego markera (środek).
•	Markery - Platynowo-Irydowe o mniejszym profi lu oraz lepszej widoczności.
•	profil wejścia końcówki balonu   0,016”
•	końcówka w połączeniu z niskim profilem  zapewnia łatwość przejścia przez ciasne, kręte i zwapniałe zmiany w naczyniach
•	nowy materiał balonu Fulcrum Lite  bardzo trwały i odporny na uszkodzenia gwarantowana możliwość minimum 10 krotnej inflacji do RBP 
•	średnice balonu od 1,5; 2,0; 2,25; 2,5; 2,75; 3,0; 3,25; 3,5; 3,75; 4,0 mm 
•	dla średnic od 2,0 do 4,0 mm skok średnicy balonu co 0,25 mm
•	długości od 6,0; 10; 12; 15; 20; 25; 30 mm 
•	długości dla balonu 1,25mm od 6; 10; 12; 15;  20,0 mm
•	wymiar szaftu dla średnic 1,5-3,5 mm dystalny 2.5F, proksymalny 2.1 F dla średnic 3.75 -4.0 dystalny 2.7F, proksymalny 2.1 F
•	cewnik kompatybilny z cewnikiem prowadzącym 5F (min.0,056”) we wszystkich rozmiarach
•	Kompatybilny dla technologii 6F “Kissing-Balloon”. Dowolna kombinacja dwóch balonów Solarice RX o srednicach 1.50 – 3.50 mm może byc wykorzystana dla techniki “Kissing-Balloon” z 6F cewnikiem prowadzacym (min. ID 0.070”).</t>
  </si>
  <si>
    <t>5.	Cewniki balonowe wieńcowe typu  non - compliant:   300 sztuk
•	typ: “rapid exchange”
•	średnice balonu (mm): 2,0; 2,25; 2,5; 2,75; 3,0; 3,25; 3,5; 3,75; 4,0; 4,5; 5,0 mm
•	różne długości balonu: 6; 8, 12, 15, 20, 27 mm
•	typ balonu “non-compliant”
•	nowy materiał balonu na bazie nylonu znakomicie utrzymuje zadany wymiar zarówno wzdłużny jak i poprzeczny (średnica)
•	materiał bardzo trwały i odporny na uszkodzenia gwarantowana możliwość minimum 10 krotnej inflacji do RBP 
•	nominal pressure 12 atm. dla wszystkich rozmiarów
•	rated burst pressure 20 atm. dla wszystkich rozmiarów 
•	distal shaft  2,5 F (dla cewników o śr. 2,0-3,75 mm) distal shaft  2,7F  (dla śr. 4,0-5,0 mm)
•	proximal shaft 2,1 F
•	długość użytkowa cewnika 142 cm
•	selektywne pokrycie balonu materiałem hydrofilnym Selective Dura – Trac™ – zapobiega przemieszczaniu się podczas inflacji.
•	entry profile 0,015”
•	cewnik kompatybilny z cewnikiem prowadzącym 5F (min.0,056”) w rozmiarach 2,00-4,00 mm oraz cewnikiem 6F(min.0,068”) w rozmiarach 4,5 oraz 5,00 mm</t>
  </si>
  <si>
    <t>6.	Cewnik do aspiracji skrzepliny:  50 sztuk
•	Cewnik przeznaczony do użycia w systemie krążenia wieńcowego i obwodowego, łącznie z pomostami aortalno-wieńcowymi
•	Cewnik przeznaczony do pobierania i aspiracji materiału zatorowego (np. skrzeplin) w trakcie przezskórnej angioplastyki wieńcowej, innej przezskórnej angioplastyki i w czasie implantacji stentu, a także do selektywnego, donaczyniowego podawania środków diagnostycznych lub terapeutycznych, z okluzją naczyniową lub bez niej
•	Cewnik typu monorail; z końcówką typu Luer-lock położoną proksymalnie
•	Marker na dystalnym końcu cewnika
•	Hydrofilne pokrycie na dystalnych min. 38 cm cewnika aspiracyjnego kompatybilnego z cewnikiem prowadzącym 6F. 
•	Obecność w ofercie dwóch zestawów: o średnicy zewnętrznej max. 0,068” kompatybilnych z cewnikiem prowadzącym 6F (0,070&amp;quot;),
•	Światło aspiracyjne min. 0,043” dla systemu kompatybilnego z cewnikiem prowadzącym 6F,
(Powierzchnia światła ekstrakcji 0,94 mm2) Wskaźnik przepływu aspiracji min. 52 cc/min (dla systemu kompatybilnego z cewnikiem prowadzącym 6F) 
Długość cewnika aspiracyjnego kompatybilnego z cewnikiem prowadzącym 6F – 140 cm
•	Typu Rapid Exchange współpracujące z prowadnikiem 0,014”
•	Systemy kompatybilne z cewnikiem prowadzącym: 6F
•	Obecność w ofercie cewników ze sztyletem zapobiegającym zjawiskowi załamywania cewnika.
•	Obecność w ofercie cewników z markerami rozlokowanymi na szafcie cewnika na jego 90 cm i 100 cm długości.
•	W komplecie znajduje się:
o	6F - cewnik aspiracyjny, dwie strzykawki 30 cc, jeden koszyczek, przedłużacz z kranikiem
1	roczne bad. pacjentów STEMI w kontrolowanym randomizowanym badaniu.</t>
  </si>
  <si>
    <t>7.	Strzykawka z manometrem     50 sztuk
maksymalne ciśnienie 30 atm ( dostępny manometr 20 atm ) 
strzykawka o pojemności 20 ml
precyzyjne zwiększanie ciśnienia w balonie
budowa strzykawki umożliwia precyzyjne wykonanie inflacji jak i szybkiej deflacji
posiada zabezpieczenie przed niekontrolowaną deflacją
ergonomiczna „pistoletowa” rękojeść, łatwa i wygodna w obsłudze pasująca do prawej i lewej ręki.
informacja o ciśnieniu ujemnym (na tarczy manametru)
tarcza manometru pokryta substancją luminescencyjną – możliwość generowania precyzyjnych ciśnień w zaciemnionym pomieszczeniu.
czytelna tarcza manometru, pomiar z dokładnością +/- 3% w pełnym zakresie wartości.
wykonana z przezroczystego materiału
Manometr 20 atm co 0,5 atm i 30 atm co 1 atm z tarczą luminescencyjną pozwala na łatwy odczyt przy słabym świetle.
 Zawór trójdrożny w zestawie</t>
  </si>
  <si>
    <t>8.	Cewniki balonowe uwalniające lek:   10 sztuk
•	typ: “rapid exchange”
•	balon półpodatny
•	ciśnienie nominalne 7 atm 
•	ciśnienie RBP 15 -17 atm.
•	długość użytkowa 145 cm
•	średnica shaftu: proksymalny - 2,0F; dystalny – 2,5F
•	kompatybilny z cewnikiem prowadzącym 5F
•	czynny lek: Paklitaxel 3 ug/mm2 na powierzchni balonika
•	Krotki czas infl acji balonu 30-60 sekund zapewniający szybkie i precyzyjne dostarczenie leku
bezpośrednio do ściany naczynia, a nie do jego światła, dając natychmiastowy efekt.
•	lek uwalniany z powłoki FreePac złożonej z cząsteczek mocznika
•	cewnik kompatybilny z prowadnikiem 0,014”
•	wymagane średnice balonu od 2,00; 2,25; 2,5; 2,75; 3,0; 3,25; 3,5; 2,75; 4,0 mm. 
•	wymagane długości 14,20,30,40 mm
•	IN.PACT Falcon dopasowuje się do zrożnicowanych zmian. Wysokie ciśnienie RBP do 17 bar pozwala udrożnić każde naczynie. Wydłużona do 6 mm końcowka ułatwia pokonanie wymagających zmian zapewniając bezproblemowe
•	przejście dla balonu. Materiał balonu FLEXITECTM HF zapewnia bardzo niski profi l przejścia (0.028”), wysoką elestyczność balonu oraz optymalne pokonywanie zmian w połączeniu ze znakomitą podatnością.</t>
  </si>
  <si>
    <t>9.	Cewniki balonowe OTW:  50 sztuk
•	średnice balonu (mm): 1,5; 2,0; 2,25; 2,5; 2,75; 3,0; 3,25; 3,5; 3,75; 4,0 mm
•	różne długości balonu: 6; 10, 12, 15, 20, 25; 30 mm
•	długości dla balonu 1,25mm od 6; 10; 15;  20,0 mm
•	typ balonu “semi-compliant”
•	materiał balonu – “Fulcrum” – elastyczny i giętki – pozwala na przejście wąskich zmian w krętych naczyniach
•	materiał bardzo trwały i odporny na uszkodzenia
•	trwałość kształtu – nie odkształca się po pierwszym wypełnieniu
•	nominal pressure 8 atm. (dla rozmiaru 1,5 mm – 6 atm.)
•	rated burst pressure 14 atm. (dla rozmiaru 1,5 mm – 12 atm.)
•	Balon 1,25 mm ciśnienie NP oraz RBP =12atm
•	distal shaft: dla średnic 1,5-3,5 wynosi 2,4/2,6F ; dla średnic 3,75-4,00 wynosi 2,5/2,7F
•	dla balonów o średnicy 1,25mm i 1,5mm - obecność jednego markera
•	proximal shaft: 3,2F
•	długość cewnika 138 cm
•	crossing profile (dla balonu 3mm) – 0,023”, a dla rozmiaru 1,5 mm – 0,021”
•	selektywne pokrycie balonu materiałem hydrofilnym Dura – Trac™ – zapobiega przemieszczaniu się podczas inflacji
•	entry profile 0,016”
•	długość końcówki 2,5 mm
•	grubość ściany balonu 0,0007”
•	zalecany do „kissing balloon” przy użyciu cewnika prow. 6F
•	udokumentowana możliwość wykonywania zabiegu metodą „kissing balloon” przy użyciu cewnika prowadzącego 6F przy jakiejkolwiek kombinacji balonów do średnicy 3,5 mm
•	compliance (dla balonu 3,0 mm): 3,0mm dla ciśnienia nominalnego (8 atm) i 3,27mm dla ciśnienia „rated burst” (14 atm) – przyrost 9% vs nominal pressure</t>
  </si>
  <si>
    <t>Pakiet 11</t>
  </si>
  <si>
    <t>1.	Zestaw do nakłucia tętnicy promieniowej- koszulka z prowadnikiem stalowym  200 sztuk
zawierający: introduktor, dylatator, prowadnik 0,025&amp;quot;&amp;quot; lub 0,018&amp;quot;&amp;quot; i igłę 20G lub 21G x 4 cm;
- długość 7 cm i 11 cm;
- średnica 4F - 6F;
- długość prowadnika 40 lub 50 cm, dostępny prowadnik z 2 końcówkami roboczymi - prostą i &amp;quot;&amp;quot;J&amp;quot;&amp;quot;;
- igła ze znacznikiem wskazującym jej właściwe położenie
- prowadnik ze stali nierdzewnej;
- gładkie przejście pomiędzy koszulką i dylatatorem;
- posiadający szczelną zastawkę hemostatyczną;
- ramię boczne zakończone kranikiem;
-igła ze wskaźnikiem wizualnym i dotykowym, wskazującym położenie ostrza igły
- obrotowe ucho do szwu chirurgicznego;
- dylatator z zatrzaskiem;
- rozmiary kodowane kolorami</t>
  </si>
  <si>
    <t>2.	Mikrocewnik   10 sztuk
taperowany szaft o średnicy proksymalnej 2,6 F i dystalnej 1,9 F oraz tip o średnicy 1,4F
kanał wewnętrzny pokryty PTFE, o średnicach: dystalnie 0.016”, proksymalnie 0.022”
oplot wykonany z 18 drutów stalowych
dostępny w długości 135 cm i 150 cm
średnica wewnętrzna końcówki 0,016”
kompatybilny z prowadnikiem 0,014”
posiada polimerowe pokrycie hydrofilne na dystalnych 70 cm szaftu (dla mikrocewnika o długości 135 cm) i 85 cm (dla mikrocewnika o długości 150 cm)
posiada miękką, atraumatyczną i taperowaną końcówkę
końcówka mikrocewnika dobrze widoczna w skopi</t>
  </si>
  <si>
    <t>3.	Cewnik balonowy wysokociśnieniowy 35 bar PTCA + strzykawka 55 atm   -  po 50 sztuk
•	cewnik balonowy typu rapid exchange non compliant
•	możliwość stosowania balonu do pre- i post- dylatacji
•	podwójna konstrukcja balonu
•	długość użytkowa szaftu 140 cm
•	kompatybilny z prowadnikiem 0,014”
•	ciśnienie RBP 35 bar
•	profil wejścia (lesion entry profile) 0,016”
•	średnice balonu 1,5; 2,0; 2,5; 3,0; 3,5; 4,0; 4,5 mm
•	długości balonu 10, 15, 20 mm dla wszystkich średnic
•	kompatybilny z cewnikiem prowadzącym 5F
•	profil przejścia (crossing profile) dla średnicy 2,0 mm równy 0,028”</t>
  </si>
  <si>
    <t>Pakiet 12</t>
  </si>
  <si>
    <t>1.	Cewnik prowadzący  typu „child in mother” dla cewnika prowadzącego   500 sztuk
Dostępny w średnicach 5F, 5,5F, 6F, 7F, 8F do zastosowania odpowiednio z cewnikami prowadzącymi 5F, 6F, 7F i 8F. Zmniejszający światło cewnika o max. 1F. Konstrukcja umożliwiająca wprowadzenie i kontynuację zabiegu przez Y-konektor połączony z cewnikiem – matką. Możliwość szybkiej wymiany po prowadniku angioplastycznym o długości 180 cm. Miękki, elastyczny i atraumatyczny silikonowy koniec roboczy cewnika. Długość użytkowa 150 cm. Długość przedłużającego segmentu RX - 25 cm. Dystalne umieszczony marker dobrze widoczny w skopii. Światło wewnętrzne 0,046&amp;quot; (dla cewnika 5F), 0,051&amp;quot; (dla cewnika 5,5F), 0,056&amp;quot; (dla cewnika 6F), 0,062&amp;quot; (dla cewnika 7F), 0,071&amp;quot; (dla cewnika 8F); Marker radiocieniujący umieszczony 2mm od końca dystalnego.</t>
  </si>
  <si>
    <t>2.	Mikrocewnik OTW   5 sztuk
wspierający dla prowadników wieńcowych 0,014” oraz do iniekcji precyzyjnych ilości kontrastu SuperCross. Plecione, wielopłaszczowe zbrojenie dla prostych, lub spiralne dla zagiętych wersji, długości dostępne: 130cm i 150cm Dostępne końcówki: prosta (straight), zagięta (kąty: 45°, 90°, 120°, 90° przedłużona), miękka. Pierścień radiocieniujący platynowo-irydowy na dystalnej końcówce - 0,89mm dla prostej końcówki, lub spiralnie nawinięty drut platynowo-wolframowy dla końcówek zagiętych. Dystalna część z pokryciem hydrofilnym (40cm proste lub 80cm zagięte). Średnica dystalna cewnika – 0,024”; średnica wewnętrzna – min. 0,018”</t>
  </si>
  <si>
    <t>3.	Mikrocewnik OTW  5 sztuk
 z przeniesieniem obrotu, wspierający dla prowadników wieńcowych 0,014” oraz do iniekcji precyzyjnych ilości kontrastu Turnpike. Budowa 5-cio warstwowa ze spiralnym, przeciwstawnie nawiniętym podwójnym zbrojeniem, wewnętrzne uzupełnione warstwą PTFE na całej długości końcówki roboczej. Dostępne długości: 135cm i 150cm. Kompatybilny z cewnikami 5F lub większymi. Pokrycie hydrofilne 60 cm. Dostępne cztery wersje: Standardowa (flex), Spiralna – z zewnętrznie nawiniętą spiralą z tworzywa sztucznego na odcinku 2cm dystalnej części cewnika, Do Twardych Zmian: z gwintowaną, metalową końcówka oraz spiralą, Niskoprofilowy – z przejściem do budowy 4 warstwowej w dystalnej części. Dostępne średnice: Końcówka taperowana, szaft 2,6F dystalnie dla wersji Std, 2,9F dystalnie dla Spiralnej i Do Twardych Zmian, 2,2F dla Niskoprofilowej.</t>
  </si>
  <si>
    <t>4.	Mikrocewnik Twin-Pass Torque typu &amp;quot;dual access&amp;quot;  5 sztuk
przeznaczony do uzyskiwania dostępu do drobnych regionów naczyń wieńcowych i/lub obwodowych, do ułatwiania wprowadzania i wymiany prowadników oraz półwybiórczego wlewu/podawania środków diagnostycznych i terapeutycznych. Zgodny z cewnikiem prowadzącym ≥5F (śr. wewn. ≥0,056&amp;quot;/1,42 mm) Zgodny z prowadnikiem ≤0,014”/0,36 mm Śr. zewn. kanału OTW 0,040”/1,02 mm Śr. zewn. kanału podwójnego 3,5F x 3,5F (1,17 mm/0,046&amp;quot;) Śr. zewn. końcówki dystalnej 2,1F (0,71 mm/0,028&amp;quot;) Długość robocza 135 cm Długość kanału RX 22 cm Długość końcówki dystalnej 7 mm Powłoka hydrofilowa Odcinek dystalny, 25 cm Znaczniki pozycjonujące 95 cm (pojedynczy) i 105 cm (podwójny) od końcówki dystalnej Kąt odgięcia portu wyjściowego kanału OTW 10°</t>
  </si>
  <si>
    <t>1.	Mikrocewnik Twin-Pass typu „dual access”   5 sztuk
przeznaczony do stosowania w połączeniu ze sterowanymi prowadnikami w celu uzyskania dostępu do drobnych regionów tętnic wieńcowych i obwodowych, aby ułatwić wprowadzanie i wymianę prowadników oraz innych produktów interwencyjnych oraz do stosowania w przypadku procedur wykonywanych z wykorzystaniem dwóch prowadników. Stosowany również do półwybiórczego wlewu/podawania środków diagnostycznych lub terapeutycznych. Zgodność z cewnikiem prowadzącym ≥5F (śr. wewn. ≥0,056&amp;quot;/1,42 mm) Zgodność z prowadnikiem ≤0,014”/0,36 mm Śr. zewn. kanału OTW 0,038”/0,97 mm Śr. zewn. kanału podwójnego 3,4F x 2,7F (1,14 mm/0,045&amp;quot; x 0,91 mm/0,036&amp;quot;) Śr. zewn. końcówki dystalnej 2F (0,66 mm/0,026&amp;quot;) Długość robocza 135 cm Długość kanału RX 21 cm Długość końcówki dystalnej 20 mm Powłoka hydrofilowa Odcinek dystalny, 18 cm Znaczniki pozycjonujące 95 cm (pojedynczy) i 105 cm (podwójny) od końcówki dystalnej Kąt odgięcia portu wyjściowego kanału OTW 0°</t>
  </si>
  <si>
    <t>Pakiet 13</t>
  </si>
  <si>
    <t>DES     150 sztuk
 chromowo-kobaltowy o ultracienkich stratach -60 mikronów dla wszystkich średnic i długości . 
Polimer biodegrodowalny uwalniający Sirolimus o stężeniu 1,4 µg/mm2 .
 rozmiary 2,0; 2,25 ; 2,5 2,75; 3,0 ; 3,5; 4,0; 4,5 mm. 
 długości od 8mm do 48mm co 4 mm  we wszystkich rozmiarach bez wyłączeń. 
Budowia open-cell
Ciśnienie RBP 16 atm</t>
  </si>
  <si>
    <t>Pakiet 14</t>
  </si>
  <si>
    <t>1.	Stent kobaltowo - chromowy, sloted tube, TransferWise technologia - trójwarstwowa budowa balonu, Sirolimus 1,4μg/mm2, średnice 2,0-4,5 mm, długości  9-49 mm
50 sztuk</t>
  </si>
  <si>
    <t>2.	Stent stalowy - Medical Stainless Steel, uwalniający Sirolimus z bidegradowalnego polimeru - strut 87 μm,  średnice 2-4 mm, długości  8-40 mm
50 sztuk</t>
  </si>
  <si>
    <t>3.	Stent kobaltowo - chromowy uwalniający Sirolimus, biodegradowalny polimer, abluminalna powłoka średnice 2-4 mm, długości  8-40 mm, strut 68 μm
50 sztuk</t>
  </si>
  <si>
    <t>4.	Balon S.C. PTCA dedykowany do procedur CTO lub innych zadań specjalnych- średnice 1,0 mm i 1,25 mm, monorail   100 sztuk</t>
  </si>
  <si>
    <t>5.	Balon PTCA semi compliant w systemie Rx - zakres średnic 1,5-4,0 mm, długości 5-30 mm
                                     100 sztuk</t>
  </si>
  <si>
    <t>6.	Balon PTCA non compliant w systemie Rx - zakres średnic 2-5 mm (11 średnic), długości 8-18 mm    50 sztuk</t>
  </si>
  <si>
    <t>312_02_05</t>
  </si>
  <si>
    <t>1.	Balon powlekany Paklitakselem 3μg/mm2, Nanotechnologia TransferTech - lek na powierzchni balonu w postaci mikrokryształów, czas deflacji 3 s.   10 sztuk</t>
  </si>
  <si>
    <t>Pakiet 15</t>
  </si>
  <si>
    <t>1.	Cewnik balonowy do restenozy w stencie                  200 sztuk
Balon posiadający 4 rzędy wypustek stabilizujących i zapobiegających wyślizgiwaniu się go ze zmiany.
Wysoka odporność na przebicia
RBP: 22 atm 
Dostępne długości: 8mm, 12mm, 16mm
Dostępne średnice: 2.5mm, 3.0mm, 3.5mm, 4.0mm
Pokrycie Hydrolubric.</t>
  </si>
  <si>
    <t>2.	Cewnik balonowy do CTO                    200 sztuk
Dostępna średnica balonu 1.1mm w wersji RX oraz OTW.
Profil wejścia 0.015“Końcówka balonu w kształcie stożka
Dostępność wersji z jednym markerem
Dostępne długości: 10mm, 15mm, 20mm, Dostępne średnice: 1.1mm, 1.5mm, 2.0mm</t>
  </si>
  <si>
    <t>Pakiet 16</t>
  </si>
  <si>
    <t>Koszule dla pacjenta                          5 000 sztuk
- wykonane z niepylącej tkaniny
- rozcięte z tyłu, wiązane na troki
- krótki rękaw</t>
  </si>
  <si>
    <t>Pakiet 17</t>
  </si>
  <si>
    <t>1.	Cewnik do obrazowania IVUS – ACIST Kodama HD IVUS Catheter, wraz z bezpłatnym użyczeniem aparatu umożliwiającego graficzną prezentację nagranych obrazów  
50 sztuk
1.	Kompatybilny z prowadnikami angioplastycznymi 0,014”, 2. Kompatybilny z cewnikami prowadzącymi 6Fr, 3. Marker widoczny w RTG w odległości 8mm od końcówki dystalnej cewnika,  3. Cewnik zapewnia możliwość obrazowania z przestrajalną programowo częstotliwością 40MHz i 60MHz (obie częstotliwości dostępne „na jednym cewniku”), 5. Długość robocza 142cm, 6. Powłoka hydrofilna na długości 27,5cm od końcówki dystalnej cewnika, 7. Maksymalny profil przejścia 3,2Fr, 8. Profil trzonu proksymalnego cewnika 3,6Fr, 9. Długość tzw. „martwej strefy” obrazowania (ang. “dead zone length”) – odległość od końcówki dystalnej cewnika do przetwornika 20mm, 10. Rozdzielczość osiowa dla obrazowania 60MHz - 40µm, 11. Separacja ramki 17-170µm (w zależności od wybranej prędkości akwizycji – ang. „pullback speed”), 12. Penetracja w głąb tkanki miękkiej (ang. „soft tissue penetration”) &amp;gt;2,5mm, 13. 5 prędkości akwizycji (do wyboru przez operatora): 0,5; 1,0; 2,5; 5,0,10,0 mm/s, 14. Maksymalna długość jednoczasowej akwizycji: 120mm, 15. W pełni dotykowy ekran konsoli i intuicyjne oprogramowanie. 16. Konsola w formie monitora ze zintegrowanym wewnątrz komputerem + urządzenia peryferyjne: element służący podłączeniu cewnika, element wyciągający (tzw. pullback), oraz zewnętrzny zasilacz – całość zamontowana na statywie jezdnym o stabilnej podstawie z blokowanymi</t>
  </si>
  <si>
    <t>1.	Cewnik do pomiaru FFR – Acist Navvus II RX FFR MicroCatheter, wraz z bezpłatnym użyczeniem aparatu umożliwiającego pomiar i graficzną prezentację wyników – Acist RXi RX FFR System    150 sztuk
Cewnik o pojedynczym świetle typu monorail przeznaczonym do użytkowania ze standardowymi prowadnikami o średnicy 0,014 cala ( 0,36 mm) w naczyniach tętniczych: - długość całkowita 335 cm - długość robocza 150 cm - trzon dystalny typu monorail 26 cm z czujnikiem ciśnienia 5 mm od końcówki dystalnej
 -  port RX - trzon dystalny o kształcie eliptycznym o wymiarach 1,68 x 1,91 F ( 0,020 cala x 0,025 cala) do 10 mm od końca dystalnego - profil maksymalny 2,7 F (0,035 cala) w lokalizacji czujnika ciśnienia - marker położony 3 mm od końca dystalnego - trzon położony proksymalnie od odcinka monorail ma wymiar 2,4 F i 
-stosowanie cewników prowadzących od 5 F - znaczniki umieszczono w odległości 80 i 100 cm od końca dystalnego - w czujniku ciśnienia zastosowano optyczną / światłowodową technologię pomiarową.</t>
  </si>
  <si>
    <t>Pakiet 18</t>
  </si>
  <si>
    <t>Pakiet 19</t>
  </si>
  <si>
    <t>Cewnik IVUS (kompatybilny z systemem iLab/Polaris): 25 sztuk
- Napęd mechaniczny, obroty rdzenia obrazującego – 30 obrotów na sekundę 
- Przetwornik ultradźwiękowy o częstotliwości – 40 MHz
- Rozdzielczość osiowa – 38 µm
- Długość od końcówki dystalnej do przetwornika – 20mm
- Położenie markera radiocieniującego – 5mm od końcówki dystalnej
- Maksymalna głębokość penetracji – 6mm
- Długość robocza cewnika – 135cm
- Cewnik kompatybilny z prowadnikiem 0,014” i cewnikiem prowadzącym 5F
- Budowa teleskopowa umożliwiająca badanie naczynia na długości 150mm bez zmiany pierwotnego położenia cewnika.
-Teleskop cewnika ze znacznikami zewnętrznymi umożliwiającymi ocenę położenia głowicy
Cewnik HD IVUS (kompatybilny z systemem iLab/Polaris),  25 sztuk
- Napęd mechaniczny, obroty rdzenia obrazującego – 30 obrotów na sekundę 
- Przetwornik ultradźwiękowy o częstotliwości – 60 MHz
- Rozdzielczość osiowa – 22 µm
- Długość od końcówki dystalnej do przetwornika – 20mm
- Położenie markera radiocieniującego – 5mm od końcówki dystalnej
- Maksymalna głębokość penetracji – 6mm
- Długość robocza cewnika – 135cm
- Cewnik kompatybilny z prowadnikiem 0,014” i cewnikiem prowadzącym 5F
- Budowa teleskopowa umożliwiająca badanie naczynia na długości 150mm bez zmiany pierwotnego położenia cewnika.
-Teleskop cewnika ze znacznikami zewnętrznymi umożliwiającymi ocenę położenia głowicy
Wyciągarka Galaxy PullBack Sled (sanki odciągowe): 50 sztuk
- System jednorazowego użytku kompatybilny z głowicą mechaniczną 40MHz
- System umożliwiający wykonanie badania i pomiaru na długości 100mm</t>
  </si>
  <si>
    <t>Pakiet 2</t>
  </si>
  <si>
    <t>introduktor promieniowy
1.	Introduktory promieniowe  + igła     200 sztuk
średnice od 4F do 7F
długość 5,5; 11; 23 cm
mini-guidewire - 45cm;  akceptują prowadnik 21 cala
średnica wewnętrzna 0,038” przy 6F
bardzo duża odporność na załamania z zastawką zapewniającą optymalną hemostazę oraz niskie opory przejścia</t>
  </si>
  <si>
    <t>Introduktor udowy
Introduktory udowe + igła    100 sztuk
średnice od 4F do 7F
długość 5,5; 11; 23 cm
mini-guidewire - 45cm;  akceptują prowadnik 21 cala
średnica wewnętrzna 0,038” przy 6F
bardzo duża odporność na załamania z zastawką zapewniającą optymalną hemostazę oraz niskie opory przejścia</t>
  </si>
  <si>
    <t>Introduktor promieniowy cienkościenny
3.	Koszulki promieniowe cienkościenne hydrofilne z prowadnikiem stalowym  50 sztuk
ultra niski profil (6F w 5F; gdzie ID dla 4F wynosi nie mniej niż 1,54mm)
średnice od 4F do 7F
długości 10 i 16 cm
wykonana z materiału powracającego do pierwotnego kształtu po załamaniu</t>
  </si>
  <si>
    <t>Cewniki diagnostyczne
Cewniki diagnostyczne    2 000 sztuk 
cewnik zbrojony, zapewniający dobre manewrowanie i obrót
średnica wewnętrzna min. 0,057&amp;quot; dla 6F
duży wybór kształtów krzywizn do naczyń wieńcowych, min. 3,5-6,0
atraumatyczna końcówka dobrze widoczna w skopii
dostępne rozmiary min 4-7F</t>
  </si>
  <si>
    <t>Cewnik balonowy
Cewniki balonowe sc  do predilatacji    300 sztuk
wszystkie rozmiary kompatybilne z 5F
średnice 1mm-4mm
długości 6mm-30mm
ciśnienie nominalne-6 atm RBP-14 atm
profil (distal tip) dla 1x6mm – 0.0157&amp;quot;
długość shaftu-146 cm
w zestawie urządzenie do re-wrappingu</t>
  </si>
  <si>
    <t>Cewnik balonowy wysokociśnienicowy non-compliant do post-dylatacji   50 sztuk
wszystkie rozmiary kompatybilne z 5F
średnice 1.5mm-4.5mm
długości 8mm-30mm
ciśnienie nominalne-12 atm RBP-22atm
długość shaftu-146 cm
w zestawie urządzenie do re-wrappingu</t>
  </si>
  <si>
    <t>312_01_08</t>
  </si>
  <si>
    <t>Stent kobaltowo-chromowy z biodegradowalnym polimerem   50 sztuk
platforma stentu wykonana ze stopu kobaltowo-chromowego
stent pokryty abluminalnie biodegradowalnym polimerem z lekiem Biolimus BA9
grubość przęseł 84/88 µm
dostępne długości stentu od 9mm do 36mm
dostępne średnice od 2.25 do 4mm
możliwość przeprężania stentów 2.25-3.0 do 4.1mm i 3.5-4.0 do 5.9 mm
Ciśnienie nominalne balonu 8atm RBP do 16atm</t>
  </si>
  <si>
    <t>Stent powlekany
Stent stalowy bezpolimerowy pokryty abluminalnie lekiem Biolimus BA9    50 sztuk
Szybka transmisję leku do ściany naczynia pozwalająca na redukcję czasu DAPT do 1 m-ca
Platforma stentu wykonana ze stali medycznej nierdzewnej 316L
Stent pokryty abluminalnie Biolimusem BA9 i uwalniany bezpośrednio z mikrostrukturalnej powierzchni stentu
Dostępne długości stentu: od 8mm do 36mm
Dostępne średnice: od 2.25 do 4mm
Kompatybilny z cewnikiem prowadzącym 6F dla wszystkich średnic
 Możliwość przeprężania stentów-2.25-3.0 do 4.6mm  3.5-4.0 do 5.9 mm</t>
  </si>
  <si>
    <t>Zamykacz naczyniowy
dostępny w  średnicach 5F-7F
system umożliwia pozanaczyniowe zamkniecie tętnicy bez pozostawiania elementów obcych wewnątrz naczynia
absorbcja substancji hemostatycznej następuje max do 30 dni</t>
  </si>
  <si>
    <t>Pakiet 20</t>
  </si>
  <si>
    <t>Prowadnik wieńcowy FFR (kompatybilny z modułem FFR Link):   50 sztuk
- Sensor optyczny 
- Długość robocza prowadnika – 185cm
- Średnica prowadnika – 0.014” (≤0.36mm)
- Długość końcówki widocznej w skopii – 3cm
- Znaczniki odległości – 90cm (promieniowy) i 100cm (udowy)
- Długość przewodu optycznego – 2m
- Zakres pracy - -45mmHg do 300mmHg</t>
  </si>
  <si>
    <t>Pakiet 21</t>
  </si>
  <si>
    <t>Gotowy sterylny pakiet do zabiegów koronarografii, w skład którego wchodzi: 165,00 zł 
	strzykawka zakręcana 10 ml do podawania kontrastu – 1 szt.
	strzykawka typu luer lock o pojemności 5 ml – 1 szt.
	strzykawka 3-częściowa typu luer lock o pojemności 10 ml z podwójnym uszczelnianiem tłoka, z końcówką położoną centrycznie i dostępnością kolorowego tłoka (żółty, niebieski, czerwony) – 3 szt.
	igła iniekcyjna 1,2 x 40 mm z elementem zabezpieczającym przed zakłuciem – 1 szt.
	igła iniekcyjna 0,55 x 25 mm – 1 szt.
	miseczka okrągła o poj. 250 ml z podziałką niebieska i przeźroczysta – 2 szt. 
	serweta 2-warstwowa na stolik zabiegowy wzmocniona 152 x 152 cm – 1 szt.
	gaziki o wymiarach 7,5 x 7,5 cm,  8-warstwowe – 20 szt.
	serweta do angiografii promieniowo-udowej z włókniny sms  244 x 350 cm z 2 przezroczystymi brzegami do zabezpieczenia pulpitu sterowniczego o szer. 58 cm, 2 otwory do nakłucia tętnicy promieniowej w kształcie elipsy z paskiem lepnym  w świetle otworu w rozm. 12 x 7,6 cm oraz 1 otworem do nakłucia tt. udowych o średnicy 12 cm otoczony folią przylepną w świetle otworu. Warstwa wysokochłonna w polu zabiegowym w rozmiarze 154 x 122 – 1 szt. 
	prześcieradło pod pacjenta min. 2 – warstwowe w rozm. 120 x 220 cm 
	pokrowiec ochronny z gumką typu czepek o wym. 75 x 80 cm  
	pokrowiec ochronny z gumką typu torba o wym. 85 x 90 cm  
	serweta abosorbująca 60 x 40 cm z nieprzemakalną warstwą spodnią  
	fartuch chirurgiczny rozmiar L,  ze wzmocnioną warstwą nieprzemakalną na przedniej części i na rękawach - 2 szt. 
	sterylna serwetka do rąk, biała, wysokochłonna 37 x 56 cm – 2 szt. 
	aplikatur do długotrwałego pobierania leków  z opakowań zbiorczych typu mini spike 
	kleszczyki do materiałów opatrunkowych z tworzywa sztucznego, proste, dł. 20 cm  
	kolec przelewowy do transferu płynów i leków z opakowań o dużych pojemnościach  
	prowadnik naczyniowy typ J 0.035” dł. 200 cm 
	zestaw do monitorowania ciśnienia z przetwornikiem jednorazowego użytku kompatybilny z posiadanym przez Zamawiającego monitorem, połączenie z kablem pinowe, wodoszczelne</t>
  </si>
  <si>
    <t>Zestaw do monitorowania ciśnienia z przetwornikiem jednorazowego użytku 26 zł netto
-	Przetwornik ze zintegrowanym systemem płuczącym 3 ml/h 
-	Połączenie z kablem interfejsowym PINOWE, wodoszczelne
-	Układ do przepłukiwania w postaci skrzydełek
-	Konfiguracja zestawu: 1x przetwornik ciśnienia, 2x kranik trójdrożny czerwony, 1 x dren ciśnieniowy przezroczysty 150 cm, 1 x linia płucząca
-	Możliwość zaoferowania zestawów jednoprzetwornikowych z możliwością przełączania z pomiaru ciśnienia tętniczego na pomiar OCŻ
Uwaga: Wykonawca zobowiązany jest do wyposażenia Zamawiającego, na czas trwania umowy w kable, płytki i uchwyty pasujące do połączenia oferowanych przetworników z posiadanymi przez Zamawiającego monitorami</t>
  </si>
  <si>
    <t>Pakiet 3</t>
  </si>
  <si>
    <t>STENT uwalniający lek   200 sztuk
Stent uwalniający substancję antyproferacyjną bez powłoki polimerowej
- substancja czynna – sirolimus  w dawce 1,2 μg/mm2
- bezpolimerowe pokrycie stentu substancją czynną w technice abluminalnej
- platforma – stent  kobaltowo-chromowy 
- długość stentu doprowadzającego min. 145 cm
- minimalny zakres średnic 2,0 – 4,0 mm
- minimalny zakres długości 9 – 38 mm (min. 8 długości)
- grubość ściany stentu:
- ≤ 0,0022 dla średnicy 3,0 mm
- profil wejścia ≤ 0,016
- crossing profile ≤ 0,035 dla stentów o średnicy 3,0 mm
- shaft proksymalny ≤ 1,9 F, shaft dystalny ≤ 2,5 F (dla wszystkich średnic)
- hydrofilna powłoka dystalnej części shaftu 
- RBP ≥ 18 atm. dla średnic 2,0 – 3,5 mm
- NBP ≤ 10 atm.</t>
  </si>
  <si>
    <t>Cewnik balonowy typu semi-compliant     400 sztuk
system doprowadzający typu monorail
poczwórnie złożony balon 
hydrofilna powłoka balonu 
długość systemu doprowadzającego 145 cm
minimalny wymagany zakres średnic: 1,25 - 4,0 mm (min. 9 średnic)
dostępne cewniki  do CTO o średnicy 1,25 i 1,5 mm, długości 20 mm
minimalny wymagany zakres długości: 10 - 30 mm
crossing profile 0,025” dla średnicy 3.0 mm 
profil wejścia balonu 0,016&amp;quot;
shaft proksymalny ≤ 1,9F (dla wszystkich rozmiarów) 
shaft dystalny ≤ 2,5F (dla wszystkich rozmiarów) 
ciśnienie nominalne 6 atm dla średnic 2.0 - 4.0mm oraz 10 atm dla średnic 1.25 – 1.5mm 
RBP 14 atm. w zakresie 2,0 – 4.0 mm oraz 18 atm dla średnic 1.25 – 1.5 mm
możliwość wykonania procedury „kissing baloon” przy użyciu cewnika 6F</t>
  </si>
  <si>
    <t>Cewnik balonowy typu non-compliant   400 sztuk
balon  do PTCA typu non-compliant
balon nylonowy z 3- krotną pamięcią złożenia
hydrofilowa powłoka balonu na shafcie dystalnym (minimalizująca tarcie w trudnych zmianach) 
shaft proksymalny ø 1,9 F
shaft dystalny ø 2,7 F
długość użytkowa 140 cm 
profil wejścia balonu 0,016”
długość cewnika typu „rapid exchange” 25 cm
ciśnienie nominalne [NP] 12 atm
Nominalne ciśnienie rozrywające [RBP] 20 atm
zakres średnic od 2.0 mm do 4.5 mm
zakres długości od 8 mm do 30 mm (min. 8 długości)</t>
  </si>
  <si>
    <t>TORQUER   500 sztuk
z mechanizmem zaciskowym,  NIE ZAKRĘCANY  
do wszystkich prowadników drutowych o średnicach od 0,010”do 0,020”</t>
  </si>
  <si>
    <t>Y-connector typu My shell    50 sztuk
Y-konektor z adapterem rotacyjnym i podwójną silikonową zastawka hemostatyczną, której otwarcie jest kontrolowane przyciskiem 
Średnica przejścia 9F 
obsługa jednoręczna (mechanizm zaciskowy: zwolnienie / blokada bez opcji pośrednich)
ergonomiczny kształt umożliwiający swobodne operowanie przy pomocy kciuka przełącznikiem zastawki (konieczne oddalenie go od głównego kanału łącznika)
możliwość kontroli cewnika i prowadnika poprzez zamkniętą zastawkę hemostatyczną (prowadnik nie przechodzi przez przycisk)
szczelne zamknięcie umożliwiające manipulowanie sprzętem zabiegowym bez jakiejkolwiek utraty krwi
boczny port ze zintegrowanym krótkim drenem i zespolonym kranikiem trójdrożnym</t>
  </si>
  <si>
    <t>6Zestaw do PCI Inflator + Y-connector (zestaw pakowany razem sterylnie)  2 800 sztuk
Inflator 
pojemność strzykawki min. 20 ml
generalne ciśnienie min. 30 atm.
budowa umożliwiająca precyzyjne wykonanie inflacji jak i szybkiej defilacji
obecność mechanizmu zabezpieczającego przed niekontrolowaną deflacją
zintegrowany kranik trójdrożny na przewodzie wysokociśnieniowym 
zegar manometru ze zmiennym położeniem ok. 90stopni
Y-connector typu My shell 
Y-konektor z adapterem rotacyjnym i podwójną silikonową zastawka hemostatyczną, której otwarcie jest kontrolowane przyciskiem 
Średnica przejścia 9F 
obsługa jednoręczna (mechanizm zaciskowy: zwolnienie / blokada bez opcji pośrednich)
ergonomiczny kształt umożliwiający swobodne operowanie przy pomocy kciuka przełącznikiem zastawki (konieczne oddalenie go od głównego kanału łącznika)	możliwość kontroli cewnika i prowadnika poprzez zamkniętą zastawkę hemostatyczną (prowadnik nie przechodzi przez przycisk)
szczelne zamknięcie umożliwiające manipulowanie sprzętem zabiegowym bez jakiejkolwiek utraty krwi
boczny port ze zintegrowanym krótkim drenem i zespolonym kranikiem trójdrożnym</t>
  </si>
  <si>
    <t>Pakiet 4</t>
  </si>
  <si>
    <t>Introduktor do tętnicy udowej        200 sztuk
długość 11 i  23 cm 
zakres średnic: 5 - 10 F
zestaw składający się z koszulki naczyniowej,   prowadnika 0,035&amp;quot;, igły 18G/70 mm
boczny dren  z kranikiem trójdrożnyrn do podawania 
płynów</t>
  </si>
  <si>
    <t>Introduktor do tętnicy promieniowej   300 sztuk
długość: 7 cm  i 11cm i 23 cm
średnice: 5 F, 6 F,  7 F
zestaw składający się z koszulki naczyniowej, rozszerzacza, igły 21G/38 mm ze wskaźnikiem położenia ostrza oraz miniprowadnika 0,018&amp;quot; dostępnego w wersji prostej oraz z  końcówką wygiętą pod kątem ok. 30o
pokrycie wewnętrznej i zewnętrznej powierzchni koszulki   substancją nadającą poślizg i ułatwiającą wprowadzanie  
atraumatyczna końcówka i przejście między rozszerzaczem a koszulką
boczny dren  z kranikiem trójdrożnyrn do podawania 
płynów</t>
  </si>
  <si>
    <t>Prowadnik teflonowy naczyniowy    50 sztuk
i.	powłoka teflonowa 
ii.	średnica w  zakresie  0,018&amp;quot; -  0,038&amp;quot;
iii.	dostępność różnych długości 150, 180, 200 i 260 cm 
iv.	zakończenie typu J'  i proste
v.	odporność na załamania i zagięcia
vi.	automatyczna miękka końcówka,  dobrze widoczna   w skopii
vii.	korpus prowadnika zapewniający dobre podparcie i przeniesienie obrotu</t>
  </si>
  <si>
    <t>1.	Kranik trójdrożny wysokociśnieniowy  50 sztuk
	wytrzymujący ciśnienie nie mniejsze niż 20 bar</t>
  </si>
  <si>
    <t>Igła angiograficzna 18 G   50 sztuk
długość 70 mm
kompatybilna z prowadnikiem 0,038”</t>
  </si>
  <si>
    <t>Igła angiograficzna 21G do nakłucia tętnicy promieniowej  50 sztuk
długość 38 mm
wskaźnik położenia ostrza igły</t>
  </si>
  <si>
    <t>DES 
8.	Stent wieńcowy Co-Cr dedykowany do bifurkacji:   50 sztuk
	wykonany w technologii slotted tube, montowany na balonie wysokociśnieniowym (RBP 16 atm.),                       o zróżnicowanej średnicy
	średnica proksymalna 3,5 – 4,5 mm
	średnica dystalna 2,5 – 3,75 mm
	długość: 16 mm, 19 mm, 24 mm
	pokryty biodegradowalnym polimerem uwalniającym lek antyproliferacyjny
	system doprowadzający wykorzystujący jeden prowadnik
	3 markery pozycjonujące
	w miejscu bocznicy powiększona komórka, umożliwiająca wprowadzenie stentu lub balonu bez predylatacji</t>
  </si>
  <si>
    <t>DES
9.	Stent stalowy uwalniający sirolimus:    50 sztuk
	pokryty elastyczną warstwą biodegradowalnego polimeru uwalniającego lek antyproliferacyjny 
	długość stentów 8 – 38 mm
	średnica stentów 2,25 – 5,0 mm (w zakresie                 2,25 – 5,0 mm, wzrost średnicy co 0,25 mm)
	średnica systemu wprowadzającego w części proksymalnej / dystalnej nie większa niż 1,8F/2,5F
	profil przejścia 0,038” dla stentu o średnicy             3,0 mm</t>
  </si>
  <si>
    <t>DES
10.	Stent Co-Cr, o niskim profilu i wysokiej elastyczności uwalniający sirolimus:   50 sztuk
	pokryty elastyczną warstwą biodegradowalnego polimeru uwalniającego lek antyproliferacyjny
	długość stentów: 8 – 40 mm
	średnica stentów: 2,0 – 5,0 mm (w zakresie                    2,25 – 4,0 mm, wzrost średnicy co 0,25 mm)
	średnica systemu wprowadzającego w części proksymalnej / dystalnej nie większa niż 1,8F/2,5F
	profil przejścia 0,034” dla stentu o średnicy                   
   3 mm</t>
  </si>
  <si>
    <t>Cewnik balonowy SC
11.	Cewnik balonowy o niskim profilu dedykowany   do krętych odcinków naczyń:  100 sztuk
	balon typu semi-compliant, o profilu przejścia max. 0,025&amp;quot; dla średnicy 3,0 mm
	długość balonu 10 - 40 mm, min. 7 długości                            w zakresie
	średnica 1,25 - 4,0 mm, min. 12 średnic                            w zakresie
	średnica systemu wprowadzającego w części proksymalnej / dystalnej nie większa niż 1,8F/2,5F
	kompatybilność z cewnikiem prowadzącym 5F
	możliwość wykonania zabiegu w technice „kissing baloon” dla cewnika prowadzącego 6F dla dwóch balonów o średnicy min. 3,5 mm</t>
  </si>
  <si>
    <t>Cewnik balonowy SC do CTO
12.	Cewnik balonowy o niskim profilu dedykowany do CTO:   100 sztuk
	balon typu semi-compliant
	profil wejścia 0,016”
	dwa markery pozycjonujące oraz wersja                         z pojedynczym markerem
	średnice: 0,75; 0,80; 0,90; 1,0; 1,25 mm
	długość balonu 10 - 40 mm
	RBP 18 atm.
	średnica systemu wprowadzającego w części proksymalnej / dystalnej 1,8F/2,5F</t>
  </si>
  <si>
    <t>4.	Balon do kontrapulsacji wewnątrzaortalnej     10 sztuk
	objętość 30 i 40 cc
	kompatybilne z pompą Datascope System 98 XT</t>
  </si>
  <si>
    <t>Pakiet 5</t>
  </si>
  <si>
    <t>Wkład jednorazowego użytku do wstrzykiwacza Accutron HP Firmy MEDTRON AG.  500 sztuk
•	Strzykawka/wkład o pojemności 200 ml i objętości resztkowej 1,5 ml o wytrzymałości do 1200 psi w zestawie ze złączem/ rurką J do nabierania kontrastu 
•	Wężyk pacjenta o wytrzymałości do 1200 psi Długość min.: 180 cm Średnica wewnętrzna min.: 1,5 mm Objętość napełnienia min.: 3,2 ml ELS 200 ml syringe, QFT 316025-000 HP 180 patient line</t>
  </si>
  <si>
    <t>Pakiet 6</t>
  </si>
  <si>
    <t>1.	ZESTAW DO NAKŁUCIA TĘTNICY PROMIENIOWEJ hydrofilny do zabiegów ad hoc PCI     50 sztuk
Koszulka przeznaczona do zabiegów typu ad hoc PCI i do drobnych, obkurczających się naczyń promieniowych.
Rozmiar zewnętrzny o 1Fr mniejszy niż rozmiar wewnętrzny. 
Dostępne średnice 5Fr – kompatybilne z cewnikiem 6Fr
Dostępne średnice 4Fr – kompatybilne z cewnikiem 5Fr
Dostępne średnice 6Fr – kompatybilne z cewnikiem 7Fr
Dostępne długości 10 i 16 cm
Zestawy z prowadnikiem prostym stalowym lub nitinolowym 0,021”; 0,025”; 0,018”
Długość prowadnika 45cm
Odpowiednia igła metalowa lub kaniula plastikowa w zestawie
Koszulka wykonana z ETFE odporna na załamania, pokryta śliską powłoką hydrofilna,  szczelna zastawka hemostatyczna, atraumatyczne, gładkie przejście pomiędzy rozszerzaczem a koszulką, rozszerzacz łączący zatrzaskowo, łatwo odłamywalny jedną ręką, boczny port z kranikiem trójdrożnym w zestawie. Atraumatyczne przejście między koszulką a rozszerzaczem.
Rozmiary kodowane kolorami i liczbowo
Pakowane na tacy</t>
  </si>
  <si>
    <t>2.	Prowadnik do angioplastyki wieńcowej   1000 sztuk
0,014” 
Długość 180cm 
Dostępny przedłużacz o dł. 150cm 
Dostępne sztywności 0,6g; 1g; 3,6g 
Min. 4 rodzaje + przedłużacz 
Budowa typu duo-core zwiększająca precyzję wykonywanych zabiegów 
Materiał wykonania nitinol + stal szlachetna z dystalnym pokryciem hydrofilnym na 25 cm
Końcówka prosta zaokrąglona z platynowym markerem, pokryta warstwą silikonem na 2mm końcu. W wersji do krętych naczyń końcówka pokryta hydrofilnie.Część proksymalna pokryta teflonem (PTFE).
Wszystkie prowadnik z końcówką kształtowalną, z dystalnym rdzeniem nitinolowym na 40cm. Kształtowalny nitinolowy tip na 10 mm z oplotem.  
Dostępny prowadnik o zwiększonej hydrofilności.</t>
  </si>
  <si>
    <t>3.	Pprowadniki naczyniowe  hydrofilne krótkie   50 sztuk
Krótkie prowadniki hydrofilne. 
Rdzeń prowadnika w całości wykonany z odpornego na załamania nitinolu pokrytego poliuretanem z domieszką wolframu
Końcówka taperowana, atraumatycznie zaokrąglona
Dostępne długości 50 cm / 80 cm / 120 cm / 150 cm / 180 cm 
Dostępne średnice 0.018&amp;quot; / 0.025&amp;quot; / 0.032&amp;quot; /
0.035&amp;quot; / 0.038&amp;quot; 
Zróżnicowane długości elastycznej końcówki 10 mm / 30 mm / 50 mm / 80 mm
Dostępne prowadniki proste, zagięte, kształtowalne.
Dostępne prowadniki o zróżnicowanej sztywności: Standard, sztywne i półsztywne dla dł. 180cm</t>
  </si>
  <si>
    <t>4.	Prowadniki hydrofilne długie    10 sztuk
Długie prowadniki hydrofilne. 
Rdzeń prowadnika w całości wykonany z odpornego na załamania nitinolu pokrytego poliuretanem z domieszką wolframu
Końcówka taperowana, atraumatycznie zaokrąglona
Dostępne długości 220 cm / 260 cm/ 300 cm/ 400 cm /450 cm
Dostępne średnice 0.025&amp;quot; / 0.032&amp;quot; / 0.035&amp;quot; / 0.038&amp;quot; 
Zróżnicowane długości elastycznej końcówki 10 mm / 30 mm 
Dostępne prowadniki proste, zagięte, kształtowalne
Dostępne prowadniki o zróżnicowanej sztywności: Standard, sztywne i półsztywne dla dł. 300cm</t>
  </si>
  <si>
    <t>5.	CEWNIK PROWADZĄCY HYDROFILNY    100 sztuk
Dostępne średnice 5, 6,7, 8Fr o długości 100cm 
Niezmiennie duże światło wewnętrzne 0,071” dla 6Fr; 0,081” dla 7Fr
Zewnętrzne śliskie pokrycie hydrofilne ułatwiające przejście w trudnych anatomiach 
Metalowe zbrojenie zachowujące niezmienne światło wewnątrz  na całej długości cewnika
Pełna gama krzywizn typowych i nietypowych, w tym krzywizna dająca optymalne podparcie przy dostępie promieniowym typu TIGER, Extra Backup do lewej i prawej tętnicy wieńcowej, 
Dostępne cewniki z otworem bocznym dla 6F, 7F, 8F.
Miękka i atraumatyczna końcówka 
Odporny na załamania i skręcanie 
Obrót 1:1
Dostępny cewnik 125cm z krzywizną dedykowaną do tętnic nerkowych z dostępu promieniowego Multipurpose</t>
  </si>
  <si>
    <t>6.	CEWNIK PROWADZĄCY   100 sztuk
Dostępne średnice 5, 6,7Fr o długości 100cm
Niezmiennie duże światło wewnętrzne 0,071” dla 6Fr; 0,081” dla 7Fr
Materiał wykonania Poliester z wewnętrznym pokryciem śliskim PTFE
Metalowe zbrojenie zachowujące niezmienne światło wewnątrz  na całej długości cewnika
Pełna gama krzywizn typowych i nietypowych, w tym krzywizna dająca optymalne podparcie przy dostępie promieniowym typu TIGER, Ikari, EBU, 
Dostępny cewnik przedłużający 120cm prosty do zabiegów teleskopowych typu „child in mother”
Miękka i atraumatyczna końcówka wykonana z materiałów o różnej sztywności 
Odporny na załamania i skręcanie 
Obrót 1:1</t>
  </si>
  <si>
    <t>7.	Cewnik balonowy RX/OTW do zmian trudnych    300 sztuk
Cewniki balonowe typu semi-compliant do okluzji typu RX/OTW 
Zmodyfikowany, spiralny szaft w części środkowej o zwiększonej popychalności i odporności na załamania 
Kompatybilny z cewnikiem prowadzącym 5F 
Długość systemu 145cm i 135/148cm dla wersji OTW 
Średnica od 1.25 do 4.00mm- ( 1,25/1,5/2,0/2,25/2,5/2,75/3,0/3,5/4,0mm) 
Długość od 10mm do 20mm – (10/15/20/30/40mm) 
Średnica szaftu dystalnego 2,4 – 2,6Fr 
Średnica proksymalna shaft’u 2,0Fr 
Ciśnienie nominalne: 6 atm 
RBP - 14 atm/12atm 
Profil balonu: 0,026” dla balonu 1,25mm/ 0,032” dla balonu 3,0mm 
Ultra niski entry profil końcówki:0,40mm dla balonów o średnicy 1,25mm 
Końcówka atraumatyczna o dużej elastyczności ułatwiająca przejście z prowadnikiem w bardzo krętych naczyniach 
Pokrycie hydrofilne 
Marker na balonie 
Możliwość wykorzystanie w technice Kissing Balloon</t>
  </si>
  <si>
    <t>8.	PTCA Semicompliant balloon Catheter   300 sztuk
Cewnik balonowy do zmian kompleksowych w tym krętych i zwapniałych o wzmocnionym szafcie 
Cewnik w systemie Rapid exchange, semi compliant, kompatybilny z prowadnikiem 0,014” 
Balon wykonany z Nylonu 12 
Ciśnienie nominalne 6 atm, 
RBP 14/12 atm 
Profil wejścia 0.41 mm dla 1.00-1.50 mm 
Profil przejścia 0.023” (0.58mm) dla średnicy 1.00mm 
Shaft proksymalny 0.64 mm, środkowy 0.84, dystalny dla 1.00-1.50 taperowany 0.79-0.89 dla 2.00-4.00 0.87mm /
Długość użytkowa 145 cm 
Długość odcinka RX 25 cm, 
Markery głębokości na 90 i 100 cm od dystalnego brzegu 
Markery Pt/Ir na balonie 
Kompatybilne z cewnikami 4 Fr 
Pokrycie hydrofilne na dystalnym shaft`cie 
Dostępne długości: 5, 10, 15, 20, 30, 40 mm 
Dostępne średnice: 1,00 – 4,00 mm – min. 12 średnic</t>
  </si>
  <si>
    <t>9.	Cewnik balonowy wysokociśnieniowy NC do bifurkacji w technice POT     100 sztuk
Cewnik balonowy wysokociśnieniowy NC
Rekomendowany do doprężania w bifurkacji w technice POT
Kompatybilny z cewnikiem prowadzącym 5F
Trójwarstwowa budowa balonu
Materiał wykonania Elastomer i Polyamid
Bardzo krótkie i zaokrąglone ramiona balonu ułatwiające pozycjonowanie podczas doprężania stentu w technice POT ( ≤3mm )
Cienkie markery na balonie oraz markery głębokości na szafcie
Pokrycie hydrofilne shaftu od końcówki balonu do ujścia prowadnika
Szaft proksymalny 1,9Fr ;Szaft dystalny 2,5Fr – 2,6Fr dla średnicy 3,0mm
Szaft środkowy zmodyfikowany usztywniony wewnętrznie dla poprawy popychaności
Dostępne średnice od 2,0 do 5,0mm (min.11 do wyboru)
dostępne długości 6, 8,12,15,20,25,30mm 
Niski entry profile ≤0,43mm
Ciśnienie nominalne 12atm
RBP 22 atm i 20 atm dla (4,5-5,0mm)
Długość robocza system 145cm
Możliwość wykorzystanie w technice Kissing Balloon z cewnikiem 6F</t>
  </si>
  <si>
    <t>10.	MIKROCEWNIK    50 sztuk
Kompatybilny z prowadnikiem 0,014”
Miękka, atraumatyczna, hydrofilna końcówka ze złotym markerem dł 0,7mm umiejscowionego 0,7mm od końca dystalnego   
Zwężane światło wewnętrzne
Średnica dystalna 0,018”
Średnica proksymalna 0,021”
Średnica zewnętrzna 1,8F (dystalnie)/2,6F (proksymalnie)
Zbrojenie na całej długości
Pokrycie zewnętrzne: warstwa hydrofilna(bez pokrycia 60cm w części proksymalnej)
Pokrycie wewnętrzne: PTFE + warstwa silikonu 
Elastyczny 13cm  segment dystalny 
Dostępne długości 130/150cm</t>
  </si>
  <si>
    <t>11.	Mikrocewnik Dwukanałowy RX/OTW  10 sztuk
Wielofunkcyjny dwu kanałowy (RX/OTW) mikrocewnik do skomplikowanych zabiegów PTCA
Kompatybilny z prowadnikiem maks. 0,014”
Minimalna średnica wewnęrzna cewnika prowadzącego 0,056”
Średnica szaftu dystalnie ≥ 2,2Fr / proksymalnie 3,2Fr
Miękka, atraumatyczna końcówka o profilu 0,017”, z dwoma markerami pozycjonującymi dystalne ujście prowadników.
1 mm marker dystalny dla kanało OTW
0,5 mm marker dla kanału RX
Ujście kanału RX w odległości 21cm od końcówki dystalnej
Zewnętrzna powłoka hydrofilna
Zwężane światło wewnętrzne
Długość robocza 140 cm</t>
  </si>
  <si>
    <t>12.	ZESTAW DO NAKŁUCIA TĘTNICY PROMIENIOWEJ + hydrofilne   3 500 sztuk
Dostępne średnice 4 – 5 – 6 – 7Fr 
Dostępne długości 7 i 10 cm
Zestawy z prowadnikiem prostym stalowym typu mini spring 0,018” ; 0,021”; 0,025”
Długość prowadnika 45cm
Odpowiednia igła metalowa z krótkim ostrzem 22G; 21G; 20G
Koszulka wykonana ze śliskiego materiału ETFE odporna na załamania, szczelna zastawka hemostatyczna, atraumatyczne, gładkie przejście pomiędzy rozszerzaczem a koszulką, rozszerzacz łączący zatrzaskowo, łatwo odłamywalny jedną ręką, boczny port z kranikiem trójdrożnym w zestawie. Atraumatyczne przejście między koszulką a rozszerzaczem
Rozmiary kodowane kolorami i liczbowo
Pakowane na tacy
Możliwość zamówienia introduktorów promieniowych pokrytych śliską substancja hydrofilną.
Dostępne rozmiary 5F, 6F w długościach 10cm/16cm/25cm 
Prowadnik w zestawie 0,021” lub 0,025” z ostrą igłą metalową lub kaniulą plastikową. 
Całość pakowana sterylnie na tacy.</t>
  </si>
  <si>
    <t>13.	Opaska hemostatyczna promieniowa   3 000 sztuk
Zestaw do ucisku tętnicy promieniowej po nakłuciu
Zestaw nie blokujący odpływu krwi żylnej, nie narażający struktury nerwu w trakcie ucisku tętnicy
Pneumatyczny opatrunek uciskowy
Zapięcie, które umożliwia uciśnięcie lub/i poluzowanie opaski za pomocą bardzo mocnych rzepów
Część zestawu uciskająca na tętnicę wykonana z przeźroczystego materiału umożliwiającego bezpośredni podgląd miejsca nakłucia z widocznym markerem
Zestaw zawierający dwa balony: pierwszy podtrzymujący ciśnienie ponad miejscem nakłucia, drugi balon utrzymuje pierwszy we właściwej pozycji
Szerokość opaski min. 1,9 cm;
Dostępne 2 długości opaski 24-29 cm;
Szczelna strzykawka umożliwiająca regulację siły docisku poprzez dopompowanie lub odessanie powietrza</t>
  </si>
  <si>
    <t>14.	Urządzenie do zamykania tętnic udowych   50 sztuk
Zestaw do zamykania tętnic po nakłuciu od 5 – 8Fr 
System biowchłanialny. Całkowita absorbcja w czasie 60 – 90 dni
Polimerowa kotwica lub dysk od światła naczynia
Kolagen lub dysk od strony przydanki
W zestawie prowadnik 70cm</t>
  </si>
  <si>
    <t>15.	CEWNIK DIAGNOSTYCZNY do dostępu promieniowego    6 000 sztuk
Dostępne rozmiary 4 , 5, 6Fr (0,051” dla 6F)
Dostępne długości 65, 80, 90, 100, 110cm
Dostępne cewniki z bocznymi otworami 
Cewnik wykonany z POLIURETANU z NYLONEM
Cewnik podwójnie zbrojony, zapewniający dobre manewrowanie i obrót 1:1, miękka końcówka atraumatyczna widoczna pod kontrolą RTG, pokrycie wewnętrzne umożliwiające dobry przepływ kontrastu
Dostępne standardowe krzywizny, jak również krzywizny dające optymalne podparcie z dostępu promieniowego, w tym min. dwa cewniki zarówno do lewej i prawej tętnicy wieńcowej typu TIGER, BLK</t>
  </si>
  <si>
    <t>16.	Stent CO-CR uwalniający lek z biodegradowalnego polimeru, 1 m. DAPT / 3 tesle MRI  600 sztuk
Stent wieńcowy kobaltowo-chromowy L605 uwalniający analog rapamycyny (Sirolimus) z biodegradowalnego polimeru PDLLA-PCL, wycinany laserowo typu „slotted tube” 
Dwu konektorowe połączenia 
Sposób pokrycia lekiem – abluminalnie – stopniowane – brak polimeru na konektorach platformy, zapobiegające pękanie podczas rozprężania stentu, co minimalizuje ryzyko dostania się polimeru z lekiem bezpośrednio do krwioobiegu
Grubość ściany stentu 80µm
Niewielka dawnka leku: 3,9 µg/mm
Średnice stentów od 2.25 mm do 4.0 mm 
Długość stentów od 9.0 mm do 38 mm 
Ciśnienie nominalne ≥9 atm 
Rated burst pressure ≥ 16 atm. dla średnic stentów 2.25 – 3.0 mm ; ≥ 14 atm. dla średnic stentów 3.5 – 4.0 mm 
Profil końcówki dystalnej – 0,017”
Bardzo dobry dostęp do gałęzi bocznych po rozprężeniu stentu 2,91mm (4,57mm2 dla stentu 3,0mm)
Kompatybilność z cewnikiem prowadzącym 5Fr dla wszystkich rozmiarów 
Długość robocza cewnika ≥ 144cm, szaft modyfikowany, z dystalnym pokryciem hydrofilnym 33cm
Możliwość skrócenia DAPT do 1 miesiąca z informacją zawartą w instrukcji obsługi
Udokumentowane bezpieczeństwo stosowania w obszarze MRI do 3 Tesli 
Stent certyfikowany i rekomendowany w wytycznych ESC 2014 do użycia klinicznego, o udowodnionej skuteczności badaniami klinicznymi.
Stent rekomendowany do użycia min. w bifurkacjach, w zabiegach CTO, w LM, przy skróconej DAPT do 1 m., u pacjentów z wysokim ryzykiem krwawienia.</t>
  </si>
  <si>
    <t>17.	Stent CO-CR uwalniający lek z biodegradowalnego polimeru   200 sztuk
 Stent wieńcowy kobaltowo-chromowy L605 uwalniający analog rapamycyny (Sirolimus) z biodegradowalnego polimeru PDLLA-PCL, wycinany laserowo typu „slotted tube” 
Dwu konektorowe połączenia 
Sposób pokrycia lekiem – abluminalnie – gradientowo
Grubość ściany stentu 80µm
Niewielka dawnka leku: 3,9 µg/mm
Odległość krawędzi stentu od markerów (Pt/Ir) na balonie 0,25mm dla dokładnego pozycjonowania 
Średnice stentów od 2.25 mm do 4.0 mm 
9 Długość stentów 9/12/15/18/21/24/28/33/38mm
Ciśnienie nominalne ≥9 atm 
Rated burst pressure 14/16 atm 
Zaokrąglona, wykonana z bardzo mocnego i elastycznego materiału, o profilu – 0,018”
Wzmocniony Szaft OD 0,64mm ID 0,46mm typu hypotube 
Szaft proksymalny 1,9Fr Szaft dystalny 2,5Fr/2,7Fr
Szaft środkowy wzmocniony sztywnym drutem stalowym u ujścia prowadnika dla poprawy popychalności stentu o 78% przy niedostatecznym podparciu cewnika
Pokrycie hydrofilne shaftu 180mm 
Możliwość skrócenia DAPT do 1 miesiąca z informacją zawartą w instrukcji obsługi</t>
  </si>
  <si>
    <t>Pakiet 7</t>
  </si>
  <si>
    <t>1.	Cewniki diagnostyczne   1 000 sztuk
	Światło wewnętrzne dla 6F 1.42mm /.056”/, dla 5F lewy 1.19mm /.047”/, 5F prawy 1.14mm /.045”/ (dwie różne średnice przy 5F do prawej i lewej tętnicy: większy przepływ do LCA i lepsze podparcie do RCA)
	Długości cewnika 100, 110, 125cm, oraz 80 i 90cm
	Maksymalne ciśnienie przepływu z zachowaniem cech fizycznych cewnika 1200 PSI.
	Jednorodne podwójne zbrojenie metalowe na całej długości.
	Konstrukcja strefowa: cztery strefy sztywności na długości cewnika
Miękkie pierwsze zagięcie i atraumatyczna końcówka</t>
  </si>
  <si>
    <t>2.	Lidery wieńcowe .014” (0.356mm) długości 182cm – 185cm / 300cm, dostępne z końcówką J i prostą  100 sztuk</t>
  </si>
  <si>
    <t>3.	Balon s.c.     500 sztuk
	średnice 1.20 -4.00mm (1.20, 1.50, 2.00, 2.25, 2.50, 2.75, 3.00, 3.25, 3.50, 3.75, 4.00)
	w średnicy 1.20 oraz 1.50mm dostępne dwie sztywności szaftu do zmian krętych i CTO (Push)
	długości 8-20mm (8, 12, 15, 20) oraz 30mm dla średnic 2.0 – 4.0mm
	dostępne dwa typy balonów: Monorail i OTW we wszystkich rozmiarach
	hydrofilne pokrycie shaft’u
	ciśnienie nominalne 6atm. 
	ciśnienie RBP 18 atm dla 1.20mm, 14atm dla 1.50-3.25 oraz 12atm dla 3.50-4.00
	profil końcówki natarcia lesion entry profile - 0.017” dla wszystkich rozmiarów 
	możliwość zwiększenia średnicy balonu ponad nominalną w ramach RBP o ponad 6% dla wszystkich rozmiarów</t>
  </si>
  <si>
    <t>4.	Balon  NC    500 sztuk
	średnice 2.00 -6.00mm (2.00, 2.25, 2.50, 2.75, 3.00, 3.25, 3.50, 3.75, 4.00, 4.50, 5.00, 5.50, 6.00)
	długości 6-30mm (6,  8, 12, 15, 20, 30) dla średnic 2.00 – 4.00mm, długości 6-20mm dla średnic  4,50 i 5,00mm (6, 8, 12, 15, 20) oraz długości 8-20mm dla średnic 5.50 i 6.00mm (8, 12, 15, 20)
	dwusegmentowa budowa shaft’u wewnętrznego
	ciśnienie nominalne 12atm. 
	ciśnienie RBP 20atm dla 2.00-4.00 18atm dla 4.50-6.00 (RBP dla 3.00 - 20atm)
	profil końcówki natarcia lesion entry profile - 0.017” dla wszystkich rozmiarów 
	duża niepodatność (precyzja doprężenia stentu), przyrost średnicy balonu ponad nominalną w ramach RBP o mniej niż 4,4% dla wszystkich rozmiarów (dla 3.00 – 3.13mm); przyrost średnicy w zakresie od 12atm. do 18atm wynosi zaledwie 3%.</t>
  </si>
  <si>
    <t>5.	Balon tnący      10 sztuk
	średnice 2.00 -4.00mm (2.00, 2.25, 2.50, 2.75, 3.00, 3.25, 3.50, 3.75, 4.00)
	długości 6-15mm (6, 10, 15) 
	ciśnienie nominalne  6atm, ciśnienie RBP 12atm 
	profil końcówki natarcia lesion entry profile - 0.020” dla wszystkich rozmiarów
	liczba aterotomów (ostrzy) na obwodzie: 3 dla rozmiarów 2.00 – 3.25mm i 4 dla rozmiarów 3.50 – 4.00mm</t>
  </si>
  <si>
    <t>6.	Balon tnący   10 sztuk
	średnice 2.00 -4.00mm (2.00, 2.25, 2.50, 2.75, 3.00, 3.25, 3.50, 3.75, 4.00)
	długości 6-15mm (6, 10, 15) 
	ciśnienie nominalne  6atm, ciśnienie RBP 12atm 
	profil końcówki natarcia lesion entry profile - 0.017” dla wszystkich rozmiarów
	liczba aterotomów (ostrzy) na obwodzie: 3 dla rozmiarów 2.00 – 3.25mm i 4 dla rozmiarów 3.50 – 4.00mm</t>
  </si>
  <si>
    <t>7.	DES   100 sztuk
	średnice 2.25 -4.00mm (2.25, 2.50, 2.75, 3.00, 3.50, 4.00)
	długości 8-38mm (8, 12, 16, 20, 24, 28, 32, 38mm) z pominięciem rozmiaru 2.25 x 38mm
	stop platynowo-chromowy (PtCr) – zawartość platyny 33% wagi.
	pochodna rapamycyny (everolimus) uwalniana z trwałego polimeru akrylowo-fluorowego
	ciśnienie nominalne 11 atm 
	ciśnienie RBP 18atm dla średnic 2.25 -2.75 i 16atm dla 3.0 – 4.0mm
	stosunek powierzchni stentu do naczynia 12,5-15,1 %,
	profil końcówki natarcia lesion entry profile - 0.018” dla wszystkich rozmiarów 
	profil przejścia stentu o średnicy 2.5 mm max. 0.040” (1,01 mm),
	profil przejścia stentu o średnicy 3.0 mm max. 0.042” (1,07 mm),
	długość balonu poza stentem („balloon overhang”) 0.4mm
	recoil max. 3%
	dotakowe łączniki na końcu proksymalnym zabezpieczające przed skróceniem
	duża siła radialna min. 0.26 N/mm 
	możliwość zwiększenia średnicy stentu ponad nominalną w ramach RBP (tym samym balonem) o ponad 5% dla wszystkich rozmiarów (dla 3.00 – 3.17mm)
	możliwość przeprężenia stentu (innym balonem) bez uszkodzenia struktury 
o	2.25 		do 2.75;
o	2.50-2.75 	do 3.50;
o	3.00-3.50		do 4.25;
o	4.00		do 5.75;
- szaft proksymalny typu hypotube z 300 nacięciami laserowymi na dystalnym odcinku 10 cm</t>
  </si>
  <si>
    <t>8.	DES     10 sztuk
	średnice 2.25 - 5.00mm (2.25, 2.50, 2.75, 3.00, 3.50, 4.00, 4.50, 5.00)
	długości 8-48mm (8, 12, 16, 20, 24, 28, 32, 38, 48mm) z pominięciem rozmiarów: 4.50 i 5.00 x 8mm, 4.50 i 5.00 x 38mm oraz 2.25, 4.50 i 5.00 x 48mm
	stop platynowo-chromowy (PtCr) – zawartość platyny 33% wagi.
	pochodna rapamycyny (everolimus) uwalniana z polimeru biodegradowalnego Synchrony
	ciśnienie nominalne 11 atm 
	ciśnienie RBP 18atm dla średnic 2.25 -2.75 i 16atm dla 3.0 – 4.0mm
	stosunek powierzchni stentu do naczynia 12,1-15,8 %,
	profil końcówki natarcia lesion entry profile - 0.017” dla wszystkich rozmiarów 
	profil stentu z balonem dla średnicy 2.5 mm max. 0.038” (0,98 mm),
	profil stentu z balonem dla średnicy 3.0 mm max. 0.040” (1,03 mm),
	długość balonu poza stentem („balloon overhang”) 0.4mm
	recoil max. 2,4%
	dotakowe łączniki na końcu proksymalnym zabezpieczające przed skróceniem
	duża siła radialna min. 0.27 N/mm 
	możliwość zwiększenia średnicy stentu ponad nominalną w ramach RBP (tym samym balonem) o ponad 6% dla wszystkich rozmiarów (dla 3.00 – 3.27mm)
	możliwość przeprężenia stentu (innym balonem) bez uszkodzenia struktury 
o	2.25-2.75 	do 3.50;
o	3.00-3.50		do 4.25;
o	4.00-5.00		do 5.75;
- szaft proksymalny typu hypotube z 300 nacięciami laserowymi na dystalnym odcinku 10 cm</t>
  </si>
  <si>
    <t>9.	DES   10 sztuk
	średnice 3.50 - 5.00mm (3.50, 4.00, 4.50, 5.00)
	długości 8-38mm (8, 12, 16, 20, 24, 28, 32 mm) 
	stop platynowo-chromowy (PtCr) – zawartość platyny 33% wagi.
	pochodna rapamycyny (everolimus) uwalniana z polimeru biodegradowalnego Synchrony
	ciśnienie nominalne 11 atm 
	ciśnienie RBP 16atm
	stosunek powierzchni stentu do naczynia 12,7-19,1%,
	profil końcówki natarcia lesion entry profile - 0.017” dla wszystkich rozmiarów 
	profil stentu z balonem dla średnicy 3.5 mm max. 0.049” (1,24 mm),
	długość balonu poza stentem („balloon overhang”) 0.4mm
	recoil max. 1%
	dotakowe łączniki na końcu proksymalnym zabezpieczające przed skróceniem
	duża siła radialna min. 0.38 N/mm dla średnicy 3,50 mm
	możliwość zwiększenia średnicy stentu ponad nominalną w ramach RBP (tym samym balonem) o ponad 7% dla wszystkich rozmiarów
	możliwość przeprężenia stentu (innym balonem) bez uszkodzenia struktury 
o	3.50-5.00		do 6.00</t>
  </si>
  <si>
    <t>10.	DEB       20 sztuk
Paklitaksel uwalniany z powłoki TransPax
Dawka leku 2,0μg na mm² powierzchni balonu 
profil przejścia (crossing profile  dla balonu o średnicy 2.5mm – 0.040”
średnice 2.00 - 4.00mm ( 2.00, 2.25, 2.50, 2.75, 3.00, 3.50, 4.00)
długości 12-30mm (12, 15, 20 i 30) 
balon typu Monorail 
hydrofilne pokrycie shaft’u
ciśnienie nominalne 6atm. 
ciśnienie RBP 14atm dla 2.00-3.00 oraz 12atm dla 3.50-4.00
profil końcówki natarcia lesion entry profile - 0.017” dla wszystkich rozmiarów</t>
  </si>
  <si>
    <t>11.	Inflator   50 sztuk
	Pojemność 20cm3
	zakres ciśnień 0-26atm
	tarcza dobrze widoczna w zaciemnionym pomieszczeniu
	dokładność pomiaru do +/- 3%
	dren wysokociśnieniowy o dł. 27cm zakończony kranikiem trójdrożnym
	podwójny system zabezpieczający przed pzrypadkowym zwolnieniem tłoka</t>
  </si>
  <si>
    <t>12.	Zestaw do inflacji cewników balonowych i stentów  1200 sztuk
Elementy składowe zestawu:
	Inflator Encore 26
	Y konektor .118” 9F
	torquer
	igła tępa do wprowadzania liderów wieńcowych</t>
  </si>
  <si>
    <t>13.	Protekcja dystalna   30 sztuk
	Zakres zaopatrywanych średnic  3.50 – 5.50mm 
	Długość systemu 190cm
	Obrotowy koszyczek zintegrowany z liderem wieńcowym 0.014&amp;quot; ułożonym niekoncentrycznie.
	Możliwość ręcznego formaowania krzywizny końcówki lidera
	Wielkość oczek filtra 110 mikronów
	Markery widoczne w skopii: końcówka 3cm, pętla nitynolowa otwirejąca koszyczek oraz maker proksymalny</t>
  </si>
  <si>
    <t>Pakiet 8</t>
  </si>
  <si>
    <t>1.	Stent lekowy      50 sztuk
•stent uwalniający substancję antyproliferacyjną Sirolimus do zmian długich i krętych naczyń
• stenty o budowie hybrydowej
• substancja czynna - Sirolimus
• platforma: stent kobaltowo-chromowy o budowie hybrydowej: cele (komórki) zamknięte na końcach stentu, cele (komórki) otwarte w środkowym segmencie stentu 
• stent zamontowany fabrycznie na cewniku balonowym
• minimalny zakres średnic - 2,5 - 4,5 mm
• minimalny zakres długości - 8 - 40 mm
• dostępność długości ≥ 44 mm dla średnic 2,5 - 3,5 mm
• grubość ściany stentu  - ≤ 0,065 mm (0,0026&amp;quot;;)
• stopień skrócenia stentu po rozprężeniu - ≤ 0,29%
• crossing profile - ≤ 0,039&amp;quot;; (dla stentów zamontowanych na balonie o średnicy 3,0 mm)
• ciśnienie RBP ≥ 14 atm
• ciśnienie nominalne rozprężenia stentu - ≤9 atm
• możliwość zastosowania cewnika prowadzącego 5 F dla wszystkich rozmiarów stentów</t>
  </si>
  <si>
    <t>2.	Stent  lekowy o zróżnicowanej średnicy   25 sztuk
•	Stenty ze stopu kobaltowo-chromowego pokrywane lekiem sirolimus (rapamycyna)                                                                                                                                                                                                                                                                                                                                                                                                  Stent o budowie hybrydowej : cele zamknięte na końcach stentu , cele otwarte w środkowym segmencie stentu  
•	Stenty zamontowane fabrycznie na cewniku z balonem  
•	Średnice stentu; min.2.75-2.25 ,3.0-2.5 ; 3.5-3.0   
•	Długość stentu : min. ≤ 30 mm , maks. ≥ 60 mm  
•	Grubość ściany stentu ≤  0.065 mm (0.0026&amp;quot;)
•	Stopień skrócenia stentu po rozprężeniu ≤ 0.29%
•	Crossing profile ≤ 0.039&amp;quot; ( dla stentów zamontowanych na baloniku o średnicy 3.0 mm)
•	Możliwość zastosowania cewnika prowadzącego 5F dla wszystkich rozmiarów stentów
•	Ciśnienie RBP ≥ 14 atm. 
•	Ciśnienie nominalne rozprężenia stentu ≤ 9 atm</t>
  </si>
  <si>
    <t>3.	Stent  lekowy :     25 sztuk
•	Stenty ze stopu kobaltowo-chromowego pokrywane lekiem everolimus
•	Hybrydowa budowa: zamknięte komórki brzegowe i otwarte wewnątrz,
•	Dawka leku: 1,25µgm/mm²
•	Grubość ściany stentu (strut): 50µm (0,065mm / 0,0020”),
•	Średnice stentu (8) : 2.00 ; 2.25 ; 2.50 ; 2.75 ; 3.00 ; 3.50 ; 4.00 ; 4.50 (mm)
•	Długości stentu (11) : 8,13,16,19,24,29,32,37,40,44,48 (mm)
•	Cewnik balonowy typu:  Rapid Exchange,
•	Profil przejścia : 0,99mm/0,039” ( dla średnicy 3,00 mm), 
•	Ciśnienie nominalne NP 8 ATM,
•	Ciśnienie RBP 14/16 ATM (w zależności od średnicy i długości)
(14ATM dla 3,5mm i dł &amp;gt;35mm; śr 4,0mm i dł &amp;gt;30mm; śr.4,5 mm dla wszystkich dł.)
•	Shaft proksymalny 1,95F, 
•	Shaft dystalny 2,7F; (2,4F dla śr. 2,00 mm)
•	Cewnik prowadzący 5F,
•	Prowadnik: 0,014” (0,36mm)
•	Markery platynowo-irydowe na obu końcach balonu
•	Długość cewnika 142 cm,</t>
  </si>
  <si>
    <t>4.	Cewnik balonowy półpodatny  300 sztuk
•	Długość użytkowa cewnika 140 cm,
•	Kompatybilny cewnik prowadzący: 5F
•	System: Rapid Exchange (RX);
•	Profil wejścia końcówki balonu 0,016”,
•	Profil wejścia  balonu 3.00 - 0,021”,
•	Sposób składania balonu- balon 2/3 fałdowy
•	Powłoka balonu hydrofilna
•	Ciśnienie NP:  6 bar/atm
•	Ciśnienie RBP : 14 bar/atm
•	Ciśnienie ABP : 20 bar/atm
•	Średnice: 1.00, 1.25, 1.50, 1.75, 2.00, 2.25, 2.50, 2.75, 3.00,3.25,  3.50, 4.00 mm
•	Długości: 5, 10, 15, 20, 30 mm,
•	Szaft proksymalny 1.8 F,
•	Szaft dystalny: 2.30F (Ø1.0-1.75mm)  
                                 2.50F (Ø 2.0 – 3.0mm)  
                                 2.7F   (Ø 3.25 – 4.0mm)
• Rodzaj markerów -  platynowe-irydowe:
- jeden marker dla balonów 1.00, 1,25, 1.50, 1.75
- dwa markery dla rozmiarów od 2.00 do 4.00
•	Rozmiary 1,0	mm i 1,25 mm dedykowane są szczególnie do małych krętych naczyń oraz do procedur CTO
•	Bardzo mały profil balonu, złożony ma średnice mniejszą od szaftu.
•	zaawansowana powłoka hydrofilna
•	Balon kompatybilny do techniki &amp;quot;kissing ballon&amp;quot; z cewnikiem 6F</t>
  </si>
  <si>
    <t>5.	Cewnik balonowy niepodatny  200 sztuk
•	Długość użytkowa cewnika 140 cm,
•	Kompatybilny cewnik prowadzący: 5F
•	Profil wejścia końcówki balonu 0,016”,
•	Sposób składania balonu- balon 3 fałdowy
•	Materiał balonu-Nylon
•	System: Rapid Exchange (RX);
•	Powłoka balonu hydrofilna
•	Ciśnienie NP:  12 atm,
•	Ciśnienie RBP : 22 atm (2.00 do 4.00) i 20 atm (4.50 do 5.00)
•	Ciśnienie ABP : 30 atm
•	Średnice: 2.00, 2.25, 2.50, 2.75, 3.00,3.25,  3.50, 3.75, 4.00, 4.50, 5.00 mm
•	Długości: 8, 10, 12, 15, 18 mm,
•	Crossing profile dla 3mm: 0,025”
•	Szaft proksymalny 2.0 F,
•	Szaft dystalny: 2.7 F, 
•	długość końcówki (tip length) 2.0, 2,5 mm
•	Rodzaj markerów -  2 markery platynowe-irydowe 
•	zaawansowana powłoka hydrofilna odporna na zadrapania i uszkodzenia,
•		Materiał z którego wykonany jest balon pozwala na rozszerzenie wysokim ciśnieniem przy jednoczesnej kontroli średnicy i  długości balonu
•	Minimalny wzrost osiowy balonu w celu wyeliminowania zniekształcenia stentów
•	Wysokociśnieniowy, cewnik balonowy dylatacyjny	o minimalnej	podatności
przeznaczony do procedur angioplastyki naczyń wieńcowych w systemie szybkiej wymiany Rx</t>
  </si>
  <si>
    <t>6.	Pętla naczyniowa    20 sztuk
•	Atraumatyczna nitinolowa pętla zagięta pod kątem 90 stopni, z pozłacanym wolframem dla uzyskania optymalnej widoczności i platynowym wewnętrznym znacznikiem w kształcie pierścienia zapewniającym dobre pozycjonowanie introducera
•	Zestaw zawiera pętlę, mikrocewnik, rękaw podtrzymujący ściśle połączony z „hub” oraz torquer
•	Kompatybilna z cewnikiem do 5F
•	Rozmiary 5 – 35 mm i długość 125 cm</t>
  </si>
  <si>
    <t>7.	Cewniki balonowe pokryte lekiem antyproliferacyjnym  30 sztuk
•	cewnik balonowy typu RX uwalniający paklitaksel w dawce 3 μg/mm² z powłoki Safepax
•	cząstki paklitakselu o rozmiarze 0,1 µm 
•	średnice cewnika balonowego 2,0 – 4,0 mm
•	długości 15 – 30 mm
•	średnica szaftu proksymalnie – 1,8 F
•	średnica szaftu dystalnie – 2,6 F
•	skuteczność potwierdzona randomizowanymi badaniami klinicznymi w 12-miesięcznej obserwacji</t>
  </si>
  <si>
    <t>8.	Cewniki diagnostyczne  4 000 sztuk
•	cewnik zbrojony na całej długości, dobrze widoczny w skopii
•	duża średnica wewnętrzna (min.: 0,044” dla 4F; 0,050” dla 5F; 0,057” dla 6F)
•	duży wybór kształtów i krzywizn (m.in. krzywizna TIG dedykowana do dostępu
promieniowego)
•	pokrycie wewnętrzne hydrofilne umożliwiające dobry przepływ
•	cewnik posiadający powierzchnię typu Hydro – dynamic zmniejszającą ryzyko spazmu naczyń promieniowych (dla 6F)
•	dostępne długości 130 cm dla krzywizn typu JL4 oraz JR4 i PIGTAIL</t>
  </si>
  <si>
    <t>9.	Cewnik Aspiracyjny   50 sztuk 
przeznaczony do użycia w systemie krążenia wieńcowego w celu szybkiego udrożnienia naczyń
•	Kompatybilny z cewnikiem prowadzącym 6F
•	Wyposażony we wkład usztywniający (sztylet)
•	Kompatybilny z prowadnikiem 0,014”
•	Długość portu RX : 10mm
•	profil natarcia cewnika: 0,022” (0,56 mm), 
•	profil szaftu cewnika: 3,9 F (1,3 mm),
•	Światło aspiracyjne ( średnica portu aspiracyjnego):  0,037”/ 0,94mm; 2,85F
•	Powierzchnia portu ekstrakcji cewnika ok. 2,7mm2
•	Profil dystalny (tip) : 1,7f/0,022”
•	Średnica zewnętrzna 5,1F/1,70mm
•	Długość cewnika 140 cm</t>
  </si>
  <si>
    <t>10.	Opaska uciskowa     2 000 sztuk
•	Opaska jednorazowa z punktowym uciskiem na miejsce nakłucia tętnicy promieniowej. Komora uciskowa wypełniona powietrzem (obj.: nominal. 13ml, max. 18ml)
•	Transparentny materiał pozwalający na obserwację uciskanego miejsca i bezpieczną kontrolę hemostazy
•	czas utrzymania opatrunku do uzyskania hemostazy (brak limitów czasowych)
•	Regulacja siły ucisku
•	w zestawie strzykawka do wypełnienia powietrzem komory uciskowej
dostępne trzy rozmiary opaski (długa - 29cm; średnia – 26 cm i krótka — 23cm)</t>
  </si>
  <si>
    <t>11.	Strzykawka wysokociśnieniowa do zabiegów PTCA   50 sztuk
•	tarcza manometru pokryta substancją o właściwościach fluorescencyjnych, umożliwiającą łatwą obserwację w zaciemnionych pomieszczeniach,
•	ergonomiczny kształt,
•	czytelny manometr ustawiony pod kątem dla lepszej widoczności,
•	mechanizm łatwy i wygodny w obsłudze, umożliwiający wykonanie precyzyjnej lub szybkiej inflacji i szybkiej deflacji, 
•	rękojeści uniemożliwiającą przypadkowe zwolnienie 
•	pojemność strzykawki 20 ml
•	dokładność co 1 atm/bar
•	zakres ciśnienia od 0 do 30 atm/bar, 
•	wyposażona w elastyczny wysokociśnieniowy dren zbrojony i kranik wysokociśnieniowy trójdrożny,
•	rotowana końcówka „męska”,
•	przejrzysta obudowa ułatwiająca dostrzeżenie pęcherzyków powietrza ,
•	wyposażona w blokadę umieszczoną w rękojeści uniemożliwiającą przypadkowe zwolnienie.</t>
  </si>
  <si>
    <t>12.	Y-connector    50 sztuk
•	ergonomiczny kształt umożliwiający obsługę jednoręczną z ruchomą trójstopniową zastawką (typu „klik&amp;quot;). Mechanizm zapadkowy zastawki hemostatycznej bez elementów przykręcanych, z automatycznym domknięciem z pozycji półotwartej przy iniekcji kontrastu 
•	kompatybilność z automatycznymi wstrzykiwaczami kontrastu z ustawieniami objętości przepływu do 15 ml/s i ciśnienia 600 psi
•	Kompatybilność z prowadnikami o średnicach z zakresu 0,014”-0,038”
•	średnica wewnętrzna zastawki 8F 
•	trójstopniowa zastawka 
•	linia ciśnienia (20 cm) z kranikiem trójdrożnym 
•	wykonany z przeźroczystego materiału</t>
  </si>
  <si>
    <t>Pakiet 9</t>
  </si>
  <si>
    <t>2.	Stent typu DES; chromowo – kobaltowy z ultracienkimi przęsłami, pokryty pasywną powłoką,  uwalniający sirolimus z biodegradowalnego polimeru   300 sztuk
•	Stenty chromowo - kobaltowe o konstrukcji hybrydowej pokryte pasywną i aktywną powłoką:
o	pasywna powłoka (węglik krzemu) działa jako bariera przenikalności - ogranicza kontakt tkanki i krwi z metalowymi elementami stentu zapewniając długoterminową hemo- i biokompatybilność (redukuje dyfuzję jonów metali do tkanki czym redukuje ryzyko korozji i uczulenia na nikiel a także zmniejsza aktywację układu krzepnięcia) 
o	aktywna powłoka zawiera biokompatybilny, biodegradowalny polimer PLLA, który w sposób kontrolowany uwalnia sirolimus
•	Biodegradowalny polimer na bazie PLLA (Poly-L-Lactic Acid)
•	Lek: sirolimus
•	Dawka leku: 1,4 µg/mm2 
•	Dostępne długości: 9; 13; 15; 18; 22; 26; 30 mm
•	Dostępne średnice: 2,25;  2,5; 2,75; 3,0; 3,5; 4,0 mm
•	Różne grubości przęseł stentu:
o	60 µm (0,0024”) dla średnic 2,25 - 3,0 mm (71 µm wraz z polimerem)
o	80 µm (0,0031”) dla średnic 3,5 - 4,0 mm  (91 µm wraz z polimerem)       
•	Crossing profile 0,99mm (0,039”) dla średnicy 3,0mm
•	Ciśnienie nominalne (NP): 8 atm  
•	Ciśnienie RBP: 16 atm
•	Konstrukcja „double helix” (double helix – podwójna spirala) pozwala na uzyskanie doskonałej elastyczności, zwiększając dostarczalność stentu do zmiany i możliwość przechodzenia przez kręte naczynia. Łączniki i przejścia w konstrukcji „podwójnej spirali” zapewniają gładkie przemieszczanie stentu bez efektu „rybiej łuski”</t>
  </si>
  <si>
    <t>3.	Stentgraft wieńcowy  10 sztuk
•	Stenty chromowo – kobaltowe pokryte pasywną powłoką z węglika krzemu, która nie aktywuje płytek krwi i fibrynogenu (zapobiega wykrzepianiu na powierzchni przęseł stentgraftu), ogranicza dyfuzję jonów metali do otaczającej tkanki (redukuje ryzyko korozji i uczulenia na nikiel) oraz przyspiesza proces endotelializacji i gojenia naczynia 
•	Pokrycie (graft) nakładane metodą elektrospun (nie plecione)
•	Grubość pokrycia 90 µm
•	Dostępne długości: 15; 20; 26 mm
•	Dostępne średnice: 2,5; 3,0; 3,5; 4,0; 4,5; 5,0 mm
•	Różne grubości przęseł stentgraftu:
o	60 µm (0,0024”) dla średnic 2,25 - 3,0 mm 
o	80 µm (0,0031”) dla średnic 3,5 - 4,0 mm         
o	120 µm (0,0047”) dla średnic 4,5 i 5,0 mm
•	Crossing profile 1,19 mm (0,046”) dla średnicy 3,0 mm
•	Ciśnienie nominalne (NP):
o	7 atm (ø 4,0 – 5,0 mm)
o	8 atm (ø 2,5 – 3,5 mm)  
•	Ciśnienie RBP: 
o	14 atm (ø 4,5  - 5,0 mm)
o	16 atm (ø 2,5 – 4,0mm)
	Konstrukcja „double helix” (double helix – podwójna spirala) pozwala na uzyskanie doskonałej elastyczności, zwiększając dostarczalność stentu do zmiany i możliwość przechodzenia przez kręte naczynia. Łączniki i przejścia w konstrukcji „podwójnej spirali” zapewniają gładkie przemieszczanie stentu bez efektu „rybiej łuski”
•	Shaft proksymalny: 2.0F
•	Shaft dystalny: 
o	2.8F (ø 2,5 – 3,5 mm)
o	3F (ø 4,0 – 5,0 mm)
•	Zawartość chromu w stopie konstrukcyjnym 20%, niklu 10%
•	Kompatybilny z cewnikiem prowadzącym 5F (ø 2,5 – 4,0 mm,) i 6F (ø 4,5 – 5,0 mm)
•	Długość systemu dostarczania 140 cm
•	Możliwość doprężenia:
o	do 3,5 mm (ø 2,0 – 3,0 mm)
o	do 4,65 mm (ø 3,5 – 4,0 mm)
o	do 5,63 mm (ø 4,5 – 5,0 mm)
•	Średni czas dostarczenia do zmiany – 8 min. 
•	Udowodniony 91,7% sukces procedury</t>
  </si>
  <si>
    <t>4.	Cewniki balonowy semi – compliant    300 sztuk
•	Cewnik balonowy pół-podatny
•	Konstrukcja hypotube
•	Materiał SCP (polimer semikrystaliczny)
•	Złożenie dwu lub trójzakładkowe
•	Dostępne długości: 6; 10; 15; 20; 25; 30 mm
•	Dostępne średnice: 1,25; 1,5; 2,0; 2,5; 3,0; 3,5; 4,0 mm
•	System przenoszenia siły typu EFT
•	Ciśnienie nominalne (NP): 7 atm
•	Ciśnienie RBP: 14 atm
•	Zwiększenie średnicy od 3,08mm do 3,50mm w roboczym zakresie ciśnień – NP do RBP  (&amp;lt;13,65%/atm  przy RBP w stosunku do średnicy przy ciśnieniu nominalnym - NP) 
•	Shaft proksymalny: 2.0F (hydrofobowy)
•	Shaft dystalny:
o	2.6F (ø 1,25 – 2,0 mm)
o	2.7F (ø 2,5 – 3,5 mm)
o	2.9F (ø 4,0 mm)
•	Marker platynowo – irydowy:
o	ø 1,25 i 1,5 mm – pojedynczy, wskazujący środek balonu
o	ø 2,0 – 4,0 mm – dwa, umieszczone na końcach balonu  
•	Kompatybilne z cewnikiem prowadzącym 5F
•	Kissing technique dla cewnika prowadzącego 6F (0,070”/1,78mm) dla dwóch balonów max. do ø 3,5 mm
•	Pokycie od końca balonu do ujścia prowadnika - hydrofilne
•	Pokrycie na balonie i końcówce 
o	hydrofilne dla ø 1,25 – 2,0 mm 
o	hydrofobowe dla ø 2,5 – 4,0 mm</t>
  </si>
  <si>
    <t>5.	Cewniki balonowy non – compliant  200 sztuk
•	Cewnik balonowy niepodatny, wysokociśnieniowy
•	Konstrukcja hypotube
•	Materiał SCP (polimer semikrystaliczny)
•	Złożenie trójzakładkowe
•	Profil wejścia 0,018”
•	Długość systemu dostarczania 145 cm
•	Dostępne długości: 8; 12; 15; 20; 30 mm
•	Dostępne średnice: 2,0; 2.25; 2,5; 2,75; 3,0; 3,25; 3,5; 3,75; 4,0; 4,5; 5,0 mm (4,5 oraz 5,0 mm dostępne tylko w długościach 15 i 20 mm)
•	Crossing profile: 0,023” dla cewnika 3,0 mm
•	Zwiększenie średnicy od 3,0mm do 3,09 mm w roboczym zakresie ciśnień - NP do RBP  (&amp;lt;3%/atm  przy RBP w stosunku do średnicy przy ciśnieniu nominalnym NP)
•	Krótkie „skrzydła” balonu ułatwiają pozycjonowanie i zapobiegają wzrostowi podłużnemu
•	System przenoszenia siły typu EFT
•	Ciśnienie nominalne (NP): 14 atm
•	Ciśnienie RBP: 
o	20 atm (ø 2,0 – 4,0 mm)
o	18 atm (ø 4,5 – 5,0 mm)
•	Ciśnienie MBP: 30 atm dla średnicy 3,0 mm
•	Shaft proksymalny: 2.0F (hydrofobowy)
•	Shaft dystalny: 
o	2.6F (ø 2,0 – 3,75 mm)
o	2.7F (ø 4,0 – 5,0 mm)
•	Dwa markery na końcach balonu wkomponowane specjalną techniką w system tak, aby nie pogrubiać profilu balonu
•	Kompatybilne z cewnikiem prowadzącym 5F
•	Pokycie shaftu hydrofilne od końca balonu do ujścia prowadnika
•	Pokrycie hydrofobowe na balonie i końcówce
•	Pokrycie balonu typu „patchwork”
•	Sposób pokrycia pozwala na uzyskanie właściwej śliskości systemu, zapewniając jednocześnie łatwe przechodzenie przez zmiany i precyzyjne rozprężanie balonu</t>
  </si>
  <si>
    <t>6.	Cewniki balonowy uwalniający lek    50 sztuk
•	Cewnik balonowy pół-podatny
•	Lek: Paclitaxel
•	Środek ułatwiający transfer leku do ściany naczynia: BTHC (butyryl-tri-hexyl citrate)
•	Sposób nanoszenia leku: mikropipeting otwartego balonu
•	Dawka leku: 3 µg/mm²
•	Konstrukcja hypotube
•	Materiał SCP (polimer semikrystaliczny)
•	Złożenie trójzakładkowe
•	Dostępne długości: 10; 15; 20; 25; 30 mm
•	Dostępne średnice: 2,0; 2,5; 3,0; 3,5; 4,0 mm
•	Crossing profile: 0,845 mm (0,033”) dla cewnika 3,0 mm
•	System przenoszenia siły typu EFT
•	Ciśnienie nominalne (NP):  7 atm
•	Ciśnienie RBP: 
o	13 atm (ø 2,0 – 3,5 mm)
o	12 atm (ø 4,0 mm)
•	Shaft proksymalny: 2.0F 
•	Shaft dystalny:
o	2.5F (ø 2,0 – 3,5 mm)
o	2.6F (ø 4,0 mm)
•	Dwa markery na każdym z końców balonu, wkomponowane specjalną techniką w system tak, aby nie pogrubiać profilu balonu
•	Kompatybilne z cewnikiem prowadzącym 5F
•	Kissing technique dla cewnika prowadzącego 6F (0,070”) dla dwóch balonów max. 3,5 mm
•	Udokumentowane utrzymywanie się leku w ścianie naczynia przez co najmniej 6 dni
•	Udowodniona skuteczność w leczeniu restenozy w stencie w badaniu klinicznym typu    non-inferiority w porównaniu ze stentem nowej generacji z biodegradowalnym polimerem oceniana jako LLL (late lumen loss – późna utrata światła naczynia) w 6. miesiącu obserwacji (LLL = 0,05mm)
•	Udowodniona skuteczność kliniczna w badaniu RCT- wskaźnik TLF (Target Lesion Failure) porównywalny ze stentem nowej generacji z biodegradowalnym polimerem w 18 miesięcznej obserwacji
•	Udowodniona skuteczność w grupie pacjentów STEMI w 9. miesiącu obserwacji (FFR = 0,92; LLL = 0,05mm) 
•	Wskazania: restenoza, zmiany de novo, zmiany w małych naczyniach, ostra niedrożność naczyń</t>
  </si>
  <si>
    <t>7.	Cewniki balonowy nacinająco – pozycjonujący   20 sztuk
•	Konstrukcja spiralnego ostrza
•	Cewnik balonowy typu pół-podatnego wyposażony w elastyczne nitynolowe ostrze oplatające balon
•	Dostępne średnice: 2.0, 2.5, 3.0, 3.5 mm
•	Dostępne długości: 10, 15, 20 mm
•	Ciśnienie nominalne (NP): 8 atm
•	Ciśnienie RBP:
o	20 atm (ø 2,0 – 2,5 mm)
o	18 atm (ø 3,0 mm)
o	16 atm (ø 3,5 mm)
•	Profil przejścia ok. 2,7 F
•	Typ systemu Rx współpracujący prowadnikiem 0,014”
•	Długość systemu 137 cm
•	Balon posiada dwa znaczniki określające część roboczą
•	Konstrukcja zapewnia bardzo dobrą stabilizację cewnika podczas zabiegu, zapobiegając jego ześlizgiwaniu
•	Możliwość wykonania „kissing balloon” 
•	Możliwość zabezpieczenia „Buddy wire”</t>
  </si>
  <si>
    <t>8.	Cewnik aspiracyjny  50 sztuk
•	Długość 145 cm
•	Dostępny w wersji 6F
•	Polimerowy shaft dystalny  pokryty substancją hydrofilną na odcinku 25 cm
•	Wzmocniony shaft proksymalny (PEEK system) zwiększający odporność na złamanie
•	Zewnętrzna średnica cewnika w odcinku dystalnym/środkowym/proksymalnym:
o	0,067”/0,067”/0,051”
•	Wewnętrzne pole powierzchni cewnika w odcinku dystalnym/środkowym /proksymalnym:
o	0,93 mm2/0,83 mm2/0,95 mm2
•	Światło aspiracyjne o średnicy 0,043” dla cewnika 6F
•	Prędkość ekstrakcji wody 1,6 ml/s
•	Marker platynowo-irydowy umieszczony w odległości 3 mm od końcówki
•	Rurka przedłużająca z zaworem odcinającym
•	Strzykawka aspiracyjna 60 ml z blokadą
•	2 filtry na skrzeplinę</t>
  </si>
  <si>
    <t>9.	Prowadniki angioplastyczne   100 sztuk 
•	Typ konstrukcji; ‘shaping ribbon’, ‘core to tip’
•	Prowadniki o rdzeniu stalowym oraz nitynolowym wzbogaconym chromem
•	Średnica zewnętrzna prowadnika – 0.014”/0.36 mm
•	Dostępne długości: 190 cm i 300 cm
•	Dostępny w wersjach z dystalnym pokryciem hydrofobowym (30 cm. od końca dystalnego) i hydrofilnym (30 cm. od końca dystalnego)
•	Pokrycie proksymalne PTFE
•	Dostępne końcówki: ‘J’ oraz proste
•	Giętkość końcówki: HF (high flexible), F (flexible), M (medium)
•	Dostępne prowadniki ze stalowym wzmocnieniem nitinolowej końcówki (3 cm. dystalnie)
•	Dostępne wersje podparcia: standard oraz extra suport (różne rodzaje sztywności)
•	Dostępne wersje z dystalnym platynowym oplotem (3 cm dla standardowego podparcia i 4.5 cm dla extra suport długości oplotów) oraz palladowym oplotem (26 mm. długości oplotu) 
•	System wspomagający precyzyjne sterowanie CTP (controlled transmision platform) – bezpośrednie połączenie pomiędzy drutem wewnętrznym i oplotem
•	Dostępne w minimum 2 kolorach shaftu, umożliwiających rozróżnienie prowadników podczas zabiegu
•	Markery shaftu zlokalizowane na 92 i 102 cm. prowadnika od końca dystalnego
•	Dostępna wersja z atraumatyczną końcówką „olive tip”</t>
  </si>
  <si>
    <t xml:space="preserve">Nazwa dostawcy - </t>
  </si>
  <si>
    <t xml:space="preserve">Przedmiot zakupu </t>
  </si>
  <si>
    <t>1.	Stent typu DES; chromowo – kobaltowy z ultracienkimi przęsłami, pokryty pasywną powłoką,  uwalniający sirolimus z polimeru o przedłużonej biodegradacji   250 sztuk
•	Konstrukcja hybrydowa – stenty chromowo - kobaltowe pokryte pasywną powłoką z węglika krzemu oraz aktywną powłoką, zawierającą biodegradowalny polimer kontrolowanie uwalniający sirolimus:
o	pasywna powłoka (węglik krzemu) zmniejsza aktywację płytek krwi i fibrynogenu (zapobiega wykrzepianiu na powierzchni przęseł stentu), ogranicza dyfuzję jonów metali do otaczającej tkanki (redukuje ryzyko korozji i uczulenia na nikiel) oraz przyspiesza proces endotelializacji i gojenia naczynia
o	aktywna powłoka zawiera biodegradowalny polimer, który w sposób kontrolowany uwalnia sirolimus
•	Biodegradowalny polimer na bazie PLLA (Poly-L-Lactic Acid)
•	Lek: sirolimus
•	Dawka leku: 1,4 µg/mm² 
•	Dostępne długości: 9; 13; 15; 18; 22; 26; 30; 35; 40 mm
•	Dostępne średnice: 2,25;  2,5; 2,75; 3,0; 3,5; 4,0 mm
•	Różne grubości przęseł stentu (uzyskanie optymalnego poziomu elastyczności i siły radialnej):
o	60 µm (0,0024”) dla średnic 2,25 - 3,0 mm (71 µm wraz z polimerem)
o	80 µm (0,0031”) dla średnic 3,5 - 4,0 mm  (91 µm wraz z polimerem)       
•	Crossing profile 0,042” (1,08 mm) dla średnicy 3,0 mm (w najszerszym miejscu)
•	Ciśnienie nominalne (NP): 10 atm
•	Ciśnienie RBP: 16 atm
•	Czas biodegradacji polimeru ok. 24 miesiące
•	Konstrukcja „double helix” (double helix – podwójna spirala) pozwala na uzyskanie doskonałej elastyczności, zwiększając dostarczalność stentu do zmiany i możliwość przechodzenia przez kręte naczynia. Łączniki i przejścia w konstrukcji „podwójnej spirali” zapewniają gładkie przemieszczanie stentu bez efektu „rybiej łuski”
•	Skracalność po rozprężeniu 0%
•	Możliwość doprężenia:
o	do 3,5 mm (ø 2,0 – 3,0 mm)
o	do 4,5 mm (ø 3,5 – 4,0 mm)
•	Shaft dystalny pokryty hydrofilnie, shaft proksymalny hydrofobowo
•	Shaft proksymalny: 2,0F
•	Shaft dystalny:
o	2.7F (ø 2,25 – 3,0 mm)
o	2.9F (ø 3,5 - 4,0 mm)
•	Rekomendowany cewnik prowadzący: 5F</t>
  </si>
  <si>
    <t>Elementy składowe systemu do wykonywania aterektomii rotacyjnej ROTA :
1. Konsola ROTABLATOR wraz z przełącznikami podłogowymi - użyczenie
- możliwość uzyskania obrotów w zakresie od 0 do 190 tyś. na minutę
- możliwość napędzania systemu sprężonym powietrzem lub azotem o ciśnieniu min. 6atm.
- czytelny panel sterowania 
- sterowanie za pomocą przełączników podłogowych
2. Prowadnik 200 sztuk
- długość 330 cm
- średnica 0.009”
- dostępne dwie sztywności prowadnika Floppy i Extra Support
- końcówka widoczna w skopii o średnicy 0.014” i długości min. 2cm 
3. Cewnik do aterektomii rotacyjnej z łącznikiem  200 sztuk
- zakres dostępnych średnic wierteł 1,25 – 2,50mm
- długość cewnika 135cm</t>
  </si>
  <si>
    <t>19a</t>
  </si>
  <si>
    <t>19b</t>
  </si>
  <si>
    <t>Prowadniki plastyczne  do przejść przez mikrokrążenie
Średnica 0,014”
Prowadnik wykonany ze stali 316L
Dystalna część prowadnika upleciona z 15 drutów zapewniająca wysoką odporność
 i doskonałą manewrowalność oraz czucie prowadnika
Rdzeń prowadnika wykonany z jednego kawałka drutu
Sztywność końcówki 0,5 i 0,7g
Kształt końcówki: prosta i J
Pokrycie hydrofilne na oplocie
Szaft prowadnika pokryty PTFE
Dostępne długości: 180cm i 300cm</t>
  </si>
  <si>
    <t xml:space="preserve">Prowadniki plastyczne do CTO
 Średnica 0,014&amp;quot;
Prowadniki wykonane ze stali 316L
Rdzeń prowadnika wykonany z jednego kawałka drutu w technice core-to-tip
Sztywność końcówki 0,5g, 0,8 g, 1,0g, 3g, 6g
Dystalna część prowadnika upleciona z 15 drutów zapewniająca wysoką odporność
 i doskonałą manewrowalność oraz czucie prowadnika
Płaszcz polimerowy na części dystalnej prowadnika i pokrycie hydrofilne na oplocie
Pokrycie PTFE na szafcie
Kształt końcówki: prosta i J
Dostępne długości: 180cm i 300cm
</t>
  </si>
  <si>
    <t xml:space="preserve">
Prowadniki plastyczne do CTO w krętych naczyniach
 Średnica 0,014&amp;quot; z taperowaniem do 0,010&amp;quot;; 0,011&amp;quot; i 0,012&amp;quot;
Prowadniki wykonane ze stali 316L
Dystalna część prowadnika upleciona z 8 drutów zapewniająca wysoką odporność
 i doskonałą manewrowalność oraz czucie prowadnika
Sztywność końcówki 1,7 g; 3,5 g i 4,5 g
Pokrycie hydrofilne na dystalnych 40 cm
Pokrycie PTFE na szafcie
Kształt końcówki: zagięta pod kątem 45°
Dostępne długości: 190cm i 300cm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</si>
</sst>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6" x14ac:knownFonts="1">
    <font>
      <sz val="11"/>
      <color rgb="FF000000"/>
      <name val="Calibri"/>
    </font>
    <font>
      <b/>
      <sz val="14"/>
      <color rgb="FF000000"/>
      <name val="Calibri"/>
    </font>
    <font>
      <sz val="9"/>
      <color rgb="FF000000"/>
      <name val="Calibri"/>
      <family val="2"/>
      <charset val="238"/>
    </font>
    <font>
      <b/>
      <sz val="10"/>
      <color rgb="FF000000"/>
      <name val="Calibri"/>
      <family val="2"/>
      <charset val="238"/>
    </font>
    <font>
      <sz val="10"/>
      <color rgb="FF000000"/>
      <name val="Calibri"/>
      <family val="2"/>
      <charset val="238"/>
    </font>
    <font>
      <sz val="8"/>
      <color rgb="FF000000"/>
      <name val="Calibri"/>
      <family val="2"/>
      <charset val="238"/>
    </font>
  </fonts>
  <fills count="3">
    <fill>
      <patternFill patternType="none"/>
    </fill>
    <fill>
      <patternFill patternType="gray125"/>
    </fill>
    <fill>
      <patternFill patternType="solid">
        <fgColor theme="2" tint="-9.9978637043366805E-2"/>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style="thin">
        <color indexed="64"/>
      </top>
      <bottom/>
      <diagonal/>
    </border>
  </borders>
  <cellStyleXfs count="1">
    <xf numFmtId="0" fontId="0" fillId="0" borderId="0"/>
  </cellStyleXfs>
  <cellXfs count="18">
    <xf numFmtId="0" fontId="0" fillId="0" borderId="0" xfId="0"/>
    <xf numFmtId="0" fontId="1" fillId="0" borderId="0" xfId="0" applyFont="1" applyAlignment="1">
      <alignment horizontal="centerContinuous"/>
    </xf>
    <xf numFmtId="0" fontId="0" fillId="0" borderId="0" xfId="0" applyAlignment="1">
      <alignment wrapText="1"/>
    </xf>
    <xf numFmtId="0" fontId="3" fillId="2"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164" fontId="4" fillId="0" borderId="3"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6"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31"/>
  <sheetViews>
    <sheetView topLeftCell="A4" workbookViewId="0">
      <selection activeCell="A2" sqref="A2:XFD69"/>
    </sheetView>
  </sheetViews>
  <sheetFormatPr defaultRowHeight="15" x14ac:dyDescent="0.25"/>
  <cols>
    <col min="1" max="1" width="4.5703125" bestFit="1" customWidth="1"/>
    <col min="2" max="2" width="16" customWidth="1"/>
    <col min="3" max="3" width="12.28515625" customWidth="1"/>
    <col min="4" max="4" width="112.42578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0</v>
      </c>
    </row>
    <row r="2" spans="1:15" s="4" customFormat="1" ht="38.25" x14ac:dyDescent="0.25">
      <c r="A2" s="3" t="s">
        <v>1</v>
      </c>
      <c r="B2" s="3" t="s">
        <v>157</v>
      </c>
      <c r="C2" s="3" t="s">
        <v>2</v>
      </c>
      <c r="D2" s="3" t="s">
        <v>158</v>
      </c>
      <c r="E2" s="3" t="s">
        <v>3</v>
      </c>
      <c r="F2" s="3" t="s">
        <v>4</v>
      </c>
      <c r="G2" s="3" t="s">
        <v>5</v>
      </c>
      <c r="H2" s="3" t="s">
        <v>6</v>
      </c>
      <c r="I2" s="3" t="s">
        <v>7</v>
      </c>
      <c r="J2" s="3" t="s">
        <v>8</v>
      </c>
      <c r="K2" s="3" t="s">
        <v>9</v>
      </c>
      <c r="L2" s="3" t="s">
        <v>10</v>
      </c>
      <c r="M2" s="3" t="s">
        <v>11</v>
      </c>
      <c r="N2" s="3" t="s">
        <v>12</v>
      </c>
      <c r="O2" s="3" t="s">
        <v>13</v>
      </c>
    </row>
    <row r="3" spans="1:15" s="4" customFormat="1" ht="12.75" x14ac:dyDescent="0.25">
      <c r="A3" s="5">
        <v>1</v>
      </c>
      <c r="B3" s="5">
        <v>2</v>
      </c>
      <c r="C3" s="5">
        <v>3</v>
      </c>
      <c r="D3" s="5">
        <v>4</v>
      </c>
      <c r="E3" s="5">
        <v>5</v>
      </c>
      <c r="F3" s="5">
        <v>6</v>
      </c>
      <c r="G3" s="5">
        <v>7</v>
      </c>
      <c r="H3" s="5">
        <v>8</v>
      </c>
      <c r="I3" s="5">
        <v>9</v>
      </c>
      <c r="J3" s="5">
        <v>10</v>
      </c>
      <c r="K3" s="5">
        <v>11</v>
      </c>
      <c r="L3" s="5">
        <v>12</v>
      </c>
      <c r="M3" s="5">
        <v>13</v>
      </c>
      <c r="N3" s="5">
        <v>14</v>
      </c>
      <c r="O3" s="5">
        <v>15</v>
      </c>
    </row>
    <row r="4" spans="1:15" s="4" customFormat="1" ht="51" x14ac:dyDescent="0.25">
      <c r="A4" s="5">
        <v>1</v>
      </c>
      <c r="B4" s="5"/>
      <c r="C4" s="5" t="s">
        <v>14</v>
      </c>
      <c r="D4" s="5" t="s">
        <v>15</v>
      </c>
      <c r="E4" s="5"/>
      <c r="F4" s="5"/>
      <c r="G4" s="5"/>
      <c r="H4" s="5" t="s">
        <v>16</v>
      </c>
      <c r="I4" s="5"/>
      <c r="J4" s="6">
        <v>10</v>
      </c>
      <c r="K4" s="6"/>
      <c r="L4" s="6">
        <f t="shared" ref="L4:L9" si="0">K4*((100+N4)/100)</f>
        <v>0</v>
      </c>
      <c r="M4" s="6">
        <f t="shared" ref="M4:M9" si="1">J4*K4</f>
        <v>0</v>
      </c>
      <c r="N4" s="6"/>
      <c r="O4" s="6">
        <f t="shared" ref="O4:O9" si="2">J4*L4</f>
        <v>0</v>
      </c>
    </row>
    <row r="5" spans="1:15" s="4" customFormat="1" ht="191.25" x14ac:dyDescent="0.25">
      <c r="A5" s="5">
        <v>2</v>
      </c>
      <c r="B5" s="5"/>
      <c r="C5" s="5" t="s">
        <v>14</v>
      </c>
      <c r="D5" s="5" t="s">
        <v>17</v>
      </c>
      <c r="E5" s="5"/>
      <c r="F5" s="5"/>
      <c r="G5" s="5"/>
      <c r="H5" s="5" t="s">
        <v>16</v>
      </c>
      <c r="I5" s="5"/>
      <c r="J5" s="6">
        <v>200</v>
      </c>
      <c r="K5" s="6"/>
      <c r="L5" s="6">
        <f t="shared" si="0"/>
        <v>0</v>
      </c>
      <c r="M5" s="6">
        <f t="shared" si="1"/>
        <v>0</v>
      </c>
      <c r="N5" s="6"/>
      <c r="O5" s="6">
        <f t="shared" si="2"/>
        <v>0</v>
      </c>
    </row>
    <row r="6" spans="1:15" s="4" customFormat="1" ht="178.5" x14ac:dyDescent="0.25">
      <c r="A6" s="5">
        <v>3</v>
      </c>
      <c r="B6" s="5"/>
      <c r="C6" s="5" t="s">
        <v>14</v>
      </c>
      <c r="D6" s="5" t="s">
        <v>18</v>
      </c>
      <c r="E6" s="5"/>
      <c r="F6" s="5"/>
      <c r="G6" s="5"/>
      <c r="H6" s="5" t="s">
        <v>16</v>
      </c>
      <c r="I6" s="5"/>
      <c r="J6" s="6">
        <v>200</v>
      </c>
      <c r="K6" s="6"/>
      <c r="L6" s="6">
        <f t="shared" si="0"/>
        <v>0</v>
      </c>
      <c r="M6" s="6">
        <f t="shared" si="1"/>
        <v>0</v>
      </c>
      <c r="N6" s="6"/>
      <c r="O6" s="6">
        <f t="shared" si="2"/>
        <v>0</v>
      </c>
    </row>
    <row r="7" spans="1:15" s="4" customFormat="1" ht="127.5" x14ac:dyDescent="0.25">
      <c r="A7" s="5">
        <v>4</v>
      </c>
      <c r="B7" s="5"/>
      <c r="C7" s="5" t="s">
        <v>14</v>
      </c>
      <c r="D7" s="5" t="s">
        <v>19</v>
      </c>
      <c r="E7" s="5"/>
      <c r="F7" s="5"/>
      <c r="G7" s="5"/>
      <c r="H7" s="5" t="s">
        <v>16</v>
      </c>
      <c r="I7" s="5"/>
      <c r="J7" s="6">
        <v>600</v>
      </c>
      <c r="K7" s="6"/>
      <c r="L7" s="6">
        <f t="shared" si="0"/>
        <v>0</v>
      </c>
      <c r="M7" s="6">
        <f t="shared" si="1"/>
        <v>0</v>
      </c>
      <c r="N7" s="6"/>
      <c r="O7" s="6">
        <f t="shared" si="2"/>
        <v>0</v>
      </c>
    </row>
    <row r="8" spans="1:15" s="4" customFormat="1" ht="140.25" x14ac:dyDescent="0.25">
      <c r="A8" s="5">
        <v>5</v>
      </c>
      <c r="B8" s="5"/>
      <c r="C8" s="5" t="s">
        <v>14</v>
      </c>
      <c r="D8" s="5" t="s">
        <v>20</v>
      </c>
      <c r="E8" s="5"/>
      <c r="F8" s="5"/>
      <c r="G8" s="5"/>
      <c r="H8" s="5" t="s">
        <v>16</v>
      </c>
      <c r="I8" s="5"/>
      <c r="J8" s="6">
        <v>400</v>
      </c>
      <c r="K8" s="6"/>
      <c r="L8" s="6">
        <f t="shared" si="0"/>
        <v>0</v>
      </c>
      <c r="M8" s="6">
        <f t="shared" si="1"/>
        <v>0</v>
      </c>
      <c r="N8" s="6"/>
      <c r="O8" s="6">
        <f t="shared" si="2"/>
        <v>0</v>
      </c>
    </row>
    <row r="9" spans="1:15" s="4" customFormat="1" ht="153" x14ac:dyDescent="0.25">
      <c r="A9" s="5">
        <v>6</v>
      </c>
      <c r="B9" s="5"/>
      <c r="C9" s="5" t="s">
        <v>14</v>
      </c>
      <c r="D9" s="5" t="s">
        <v>21</v>
      </c>
      <c r="E9" s="5"/>
      <c r="F9" s="5"/>
      <c r="G9" s="5"/>
      <c r="H9" s="5" t="s">
        <v>16</v>
      </c>
      <c r="I9" s="5"/>
      <c r="J9" s="6">
        <v>2500</v>
      </c>
      <c r="K9" s="6"/>
      <c r="L9" s="6">
        <f t="shared" si="0"/>
        <v>0</v>
      </c>
      <c r="M9" s="6">
        <f t="shared" si="1"/>
        <v>0</v>
      </c>
      <c r="N9" s="6"/>
      <c r="O9" s="6">
        <f t="shared" si="2"/>
        <v>0</v>
      </c>
    </row>
    <row r="10" spans="1:15" s="4" customFormat="1" ht="12.75" x14ac:dyDescent="0.25">
      <c r="I10" s="4" t="s">
        <v>22</v>
      </c>
      <c r="J10" s="6"/>
      <c r="K10" s="6"/>
      <c r="L10" s="6"/>
      <c r="M10" s="6">
        <f>SUM(M4:M9)</f>
        <v>0</v>
      </c>
      <c r="N10" s="6"/>
      <c r="O10" s="6">
        <f>SUM(O4:O9)</f>
        <v>0</v>
      </c>
    </row>
    <row r="11" spans="1:15" s="4" customFormat="1" ht="12.75" x14ac:dyDescent="0.25"/>
    <row r="12" spans="1:15" s="4" customFormat="1" ht="12.75" x14ac:dyDescent="0.25"/>
    <row r="13" spans="1:15" s="4" customFormat="1" ht="12.75" x14ac:dyDescent="0.25"/>
    <row r="14" spans="1:15" s="4" customFormat="1" ht="12.75" x14ac:dyDescent="0.25"/>
    <row r="15" spans="1:15" s="4" customFormat="1" ht="12.75" x14ac:dyDescent="0.25"/>
    <row r="16" spans="1:15" s="4" customFormat="1" ht="12.75" x14ac:dyDescent="0.25"/>
    <row r="17" s="4" customFormat="1" ht="12.75" x14ac:dyDescent="0.25"/>
    <row r="18" s="4" customFormat="1" ht="12.75" x14ac:dyDescent="0.25"/>
    <row r="19" s="4" customFormat="1" ht="12.75" x14ac:dyDescent="0.25"/>
    <row r="20" s="4" customFormat="1" ht="12.75" x14ac:dyDescent="0.25"/>
    <row r="21" s="4" customFormat="1" ht="12.75" x14ac:dyDescent="0.25"/>
    <row r="22" s="4" customFormat="1" ht="12.75" x14ac:dyDescent="0.25"/>
    <row r="23" s="4" customFormat="1" ht="12.75" x14ac:dyDescent="0.25"/>
    <row r="24" s="4" customFormat="1" ht="12.75" x14ac:dyDescent="0.25"/>
    <row r="25" s="4" customFormat="1" ht="12.75" x14ac:dyDescent="0.25"/>
    <row r="26" s="4" customFormat="1" ht="12.75" x14ac:dyDescent="0.25"/>
    <row r="27" s="4" customFormat="1" ht="12.75" x14ac:dyDescent="0.25"/>
    <row r="28" s="4" customFormat="1" ht="12.75" x14ac:dyDescent="0.25"/>
    <row r="29" s="4" customFormat="1" ht="12.75" x14ac:dyDescent="0.25"/>
    <row r="30" s="4" customFormat="1" ht="12.75" x14ac:dyDescent="0.25"/>
    <row r="31" s="4" customFormat="1" ht="12.75" x14ac:dyDescent="0.25"/>
    <row r="32" s="4" customFormat="1" ht="12.75" x14ac:dyDescent="0.25"/>
    <row r="33" s="4" customFormat="1" ht="12.75" x14ac:dyDescent="0.25"/>
    <row r="34" s="4" customFormat="1" ht="12.75" x14ac:dyDescent="0.25"/>
    <row r="35" s="4" customFormat="1" ht="12.75" x14ac:dyDescent="0.25"/>
    <row r="36" s="4" customFormat="1" ht="12.75" x14ac:dyDescent="0.25"/>
    <row r="37" s="4" customFormat="1" ht="12.75" x14ac:dyDescent="0.25"/>
    <row r="38" s="4" customFormat="1" ht="12.75" x14ac:dyDescent="0.25"/>
    <row r="39" s="4" customFormat="1" ht="12.75" x14ac:dyDescent="0.25"/>
    <row r="40" s="4" customFormat="1" ht="12.75" x14ac:dyDescent="0.25"/>
    <row r="41" s="4" customFormat="1" ht="12.75" x14ac:dyDescent="0.25"/>
    <row r="42" s="4" customFormat="1" ht="12.75" x14ac:dyDescent="0.25"/>
    <row r="43" s="4" customFormat="1" ht="12.75" x14ac:dyDescent="0.25"/>
    <row r="44" s="4" customFormat="1" ht="12.75" x14ac:dyDescent="0.25"/>
    <row r="45" s="4" customFormat="1" ht="12.75" x14ac:dyDescent="0.25"/>
    <row r="46" s="4" customFormat="1" ht="12.75" x14ac:dyDescent="0.25"/>
    <row r="47" s="4" customFormat="1" ht="12.75" x14ac:dyDescent="0.25"/>
    <row r="48" s="4" customFormat="1" ht="12.75" x14ac:dyDescent="0.25"/>
    <row r="49" s="4" customFormat="1" ht="12.75" x14ac:dyDescent="0.25"/>
    <row r="50" s="4" customFormat="1" ht="12.75" x14ac:dyDescent="0.25"/>
    <row r="51" s="4" customFormat="1" ht="12.75" x14ac:dyDescent="0.25"/>
    <row r="52" s="4" customFormat="1" ht="12.75" x14ac:dyDescent="0.25"/>
    <row r="53" s="4" customFormat="1" ht="12.75" x14ac:dyDescent="0.25"/>
    <row r="54" s="4" customFormat="1" ht="12.75" x14ac:dyDescent="0.25"/>
    <row r="55" s="4" customFormat="1" ht="12.75" x14ac:dyDescent="0.25"/>
    <row r="56" s="4" customFormat="1" ht="12.75" x14ac:dyDescent="0.25"/>
    <row r="57" s="4" customFormat="1" ht="12.75" x14ac:dyDescent="0.25"/>
    <row r="58" s="4" customFormat="1" ht="12.75" x14ac:dyDescent="0.25"/>
    <row r="59" s="4" customFormat="1" ht="12.75" x14ac:dyDescent="0.25"/>
    <row r="60" s="4" customFormat="1" ht="12.75" x14ac:dyDescent="0.25"/>
    <row r="61" s="4" customFormat="1" ht="12.75" x14ac:dyDescent="0.25"/>
    <row r="62" s="4" customFormat="1" ht="12.75" x14ac:dyDescent="0.25"/>
    <row r="63" s="4" customFormat="1" ht="12.75" x14ac:dyDescent="0.25"/>
    <row r="64" s="4" customFormat="1" ht="12.75" x14ac:dyDescent="0.25"/>
    <row r="65" s="4" customFormat="1" ht="12.75" x14ac:dyDescent="0.25"/>
    <row r="66" s="4" customFormat="1" ht="12.75" x14ac:dyDescent="0.25"/>
    <row r="67" s="4" customFormat="1" ht="12.75" x14ac:dyDescent="0.25"/>
    <row r="68" s="4" customFormat="1" ht="12.75" x14ac:dyDescent="0.25"/>
    <row r="69" s="4" customFormat="1" ht="12.75"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sheetData>
  <sheetProtection formatCells="0" formatColumns="0" formatRows="0" insertColumns="0" insertRows="0" insertHyperlinks="0" deleteColumns="0" deleteRows="0" sort="0" autoFilter="0" pivotTables="0"/>
  <pageMargins left="0.23622047244094491" right="0.23622047244094491" top="0.35433070866141736" bottom="0.35433070866141736" header="0" footer="0"/>
  <pageSetup paperSize="9" scale="4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131"/>
  <sheetViews>
    <sheetView workbookViewId="0">
      <selection activeCell="D4" sqref="D4"/>
    </sheetView>
  </sheetViews>
  <sheetFormatPr defaultRowHeight="15" x14ac:dyDescent="0.25"/>
  <cols>
    <col min="1" max="1" width="4.5703125" bestFit="1" customWidth="1"/>
    <col min="2" max="2" width="16" customWidth="1"/>
    <col min="3" max="3" width="12.28515625" customWidth="1"/>
    <col min="4" max="4" width="112.42578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62</v>
      </c>
    </row>
    <row r="2" spans="1:15" s="4" customFormat="1" ht="38.25" x14ac:dyDescent="0.25">
      <c r="A2" s="3" t="s">
        <v>1</v>
      </c>
      <c r="B2" s="3" t="s">
        <v>157</v>
      </c>
      <c r="C2" s="3" t="s">
        <v>2</v>
      </c>
      <c r="D2" s="3" t="s">
        <v>158</v>
      </c>
      <c r="E2" s="3" t="s">
        <v>3</v>
      </c>
      <c r="F2" s="3" t="s">
        <v>4</v>
      </c>
      <c r="G2" s="3" t="s">
        <v>5</v>
      </c>
      <c r="H2" s="3" t="s">
        <v>6</v>
      </c>
      <c r="I2" s="3" t="s">
        <v>7</v>
      </c>
      <c r="J2" s="3" t="s">
        <v>8</v>
      </c>
      <c r="K2" s="3" t="s">
        <v>9</v>
      </c>
      <c r="L2" s="3" t="s">
        <v>10</v>
      </c>
      <c r="M2" s="3" t="s">
        <v>11</v>
      </c>
      <c r="N2" s="3" t="s">
        <v>12</v>
      </c>
      <c r="O2" s="3" t="s">
        <v>13</v>
      </c>
    </row>
    <row r="3" spans="1:15" s="4" customFormat="1" ht="12.75" x14ac:dyDescent="0.25">
      <c r="A3" s="5">
        <v>1</v>
      </c>
      <c r="B3" s="5">
        <v>2</v>
      </c>
      <c r="C3" s="5">
        <v>3</v>
      </c>
      <c r="D3" s="5">
        <v>4</v>
      </c>
      <c r="E3" s="5">
        <v>5</v>
      </c>
      <c r="F3" s="5">
        <v>6</v>
      </c>
      <c r="G3" s="5">
        <v>7</v>
      </c>
      <c r="H3" s="5">
        <v>8</v>
      </c>
      <c r="I3" s="5">
        <v>9</v>
      </c>
      <c r="J3" s="5">
        <v>10</v>
      </c>
      <c r="K3" s="5">
        <v>11</v>
      </c>
      <c r="L3" s="5">
        <v>12</v>
      </c>
      <c r="M3" s="5">
        <v>13</v>
      </c>
      <c r="N3" s="5">
        <v>14</v>
      </c>
      <c r="O3" s="5">
        <v>15</v>
      </c>
    </row>
    <row r="4" spans="1:15" s="4" customFormat="1" ht="216.75" x14ac:dyDescent="0.25">
      <c r="A4" s="5">
        <v>38</v>
      </c>
      <c r="B4" s="5"/>
      <c r="C4" s="5" t="s">
        <v>14</v>
      </c>
      <c r="D4" s="5" t="s">
        <v>160</v>
      </c>
      <c r="E4" s="5"/>
      <c r="F4" s="5"/>
      <c r="G4" s="5"/>
      <c r="H4" s="5" t="s">
        <v>16</v>
      </c>
      <c r="I4" s="5"/>
      <c r="J4" s="6">
        <v>200</v>
      </c>
      <c r="K4" s="6"/>
      <c r="L4" s="6">
        <f>K4*((100+N4)/100)</f>
        <v>0</v>
      </c>
      <c r="M4" s="6">
        <f>J4*K4</f>
        <v>0</v>
      </c>
      <c r="N4" s="6"/>
      <c r="O4" s="6">
        <f>J4*L4</f>
        <v>0</v>
      </c>
    </row>
    <row r="5" spans="1:15" s="4" customFormat="1" ht="12.75" x14ac:dyDescent="0.25">
      <c r="I5" s="4" t="s">
        <v>22</v>
      </c>
      <c r="J5" s="6"/>
      <c r="K5" s="6"/>
      <c r="L5" s="6"/>
      <c r="M5" s="6">
        <f>SUM(M4:M4)</f>
        <v>0</v>
      </c>
      <c r="N5" s="6"/>
      <c r="O5" s="6">
        <f>SUM(O4:O4)</f>
        <v>0</v>
      </c>
    </row>
    <row r="6" spans="1:15" s="4" customFormat="1" ht="12.75" x14ac:dyDescent="0.25"/>
    <row r="7" spans="1:15" s="4" customFormat="1" ht="12.75" x14ac:dyDescent="0.25"/>
    <row r="8" spans="1:15" s="4" customFormat="1" ht="12.75" x14ac:dyDescent="0.25"/>
    <row r="9" spans="1:15" s="4" customFormat="1" ht="12.75" x14ac:dyDescent="0.25"/>
    <row r="10" spans="1:15" s="4" customFormat="1" ht="12.75" x14ac:dyDescent="0.25"/>
    <row r="11" spans="1:15" s="4" customFormat="1" ht="12.75" x14ac:dyDescent="0.25"/>
    <row r="12" spans="1:15" s="4" customFormat="1" ht="12.75" x14ac:dyDescent="0.25"/>
    <row r="13" spans="1:15" s="4" customFormat="1" ht="12.75" x14ac:dyDescent="0.25"/>
    <row r="14" spans="1:15" s="4" customFormat="1" ht="12.75" x14ac:dyDescent="0.25"/>
    <row r="15" spans="1:15" s="4" customFormat="1" ht="12.75" x14ac:dyDescent="0.25"/>
    <row r="16" spans="1:15" s="4" customFormat="1" ht="12.75" x14ac:dyDescent="0.25"/>
    <row r="17" s="4" customFormat="1" ht="12.75" x14ac:dyDescent="0.25"/>
    <row r="18" s="4" customFormat="1" ht="12.75" x14ac:dyDescent="0.25"/>
    <row r="19" s="4" customFormat="1" ht="12.75" x14ac:dyDescent="0.25"/>
    <row r="20" s="4" customFormat="1" ht="12.75" x14ac:dyDescent="0.25"/>
    <row r="21" s="4" customFormat="1" ht="12.75" x14ac:dyDescent="0.25"/>
    <row r="22" s="4" customFormat="1" ht="12.75" x14ac:dyDescent="0.25"/>
    <row r="23" s="4" customFormat="1" ht="12.75" x14ac:dyDescent="0.25"/>
    <row r="24" s="4" customFormat="1" ht="12.75" x14ac:dyDescent="0.25"/>
    <row r="25" s="4" customFormat="1" ht="12.75" x14ac:dyDescent="0.25"/>
    <row r="26" s="4" customFormat="1" ht="12.75" x14ac:dyDescent="0.25"/>
    <row r="27" s="4" customFormat="1" ht="12.75" x14ac:dyDescent="0.25"/>
    <row r="28" s="4" customFormat="1" ht="12.75" x14ac:dyDescent="0.25"/>
    <row r="29" s="4" customFormat="1" ht="12.75" x14ac:dyDescent="0.25"/>
    <row r="30" s="4" customFormat="1" ht="12.75" x14ac:dyDescent="0.25"/>
    <row r="31" s="4" customFormat="1" ht="12.75" x14ac:dyDescent="0.25"/>
    <row r="32" s="4" customFormat="1" ht="12.75" x14ac:dyDescent="0.25"/>
    <row r="33" s="4" customFormat="1" ht="12.75" x14ac:dyDescent="0.25"/>
    <row r="34" s="4" customFormat="1" ht="12.75" x14ac:dyDescent="0.25"/>
    <row r="35" s="4" customFormat="1" ht="12.75" x14ac:dyDescent="0.25"/>
    <row r="36" s="4" customFormat="1" ht="12.75" x14ac:dyDescent="0.25"/>
    <row r="37" s="4" customFormat="1" ht="12.75" x14ac:dyDescent="0.25"/>
    <row r="38" s="4" customFormat="1" ht="12.75" x14ac:dyDescent="0.25"/>
    <row r="39" s="4" customFormat="1" ht="12.75" x14ac:dyDescent="0.25"/>
    <row r="40" s="4" customFormat="1" ht="12.75" x14ac:dyDescent="0.25"/>
    <row r="41" s="4" customFormat="1" ht="12.75" x14ac:dyDescent="0.25"/>
    <row r="42" s="4" customFormat="1" ht="12.75" x14ac:dyDescent="0.25"/>
    <row r="43" s="4" customFormat="1" ht="12.75" x14ac:dyDescent="0.25"/>
    <row r="44" s="4" customFormat="1" ht="12.75" x14ac:dyDescent="0.25"/>
    <row r="45" s="4" customFormat="1" ht="12.75" x14ac:dyDescent="0.25"/>
    <row r="46" s="4" customFormat="1" ht="12.75" x14ac:dyDescent="0.25"/>
    <row r="47" s="4" customFormat="1" ht="12.75" x14ac:dyDescent="0.25"/>
    <row r="48" s="4" customFormat="1" ht="12.75" x14ac:dyDescent="0.25"/>
    <row r="49" s="4" customFormat="1" ht="12.75" x14ac:dyDescent="0.25"/>
    <row r="50" s="4" customFormat="1" ht="12.75" x14ac:dyDescent="0.25"/>
    <row r="51" s="4" customFormat="1" ht="12.75" x14ac:dyDescent="0.25"/>
    <row r="52" s="4" customFormat="1" ht="12.75" x14ac:dyDescent="0.25"/>
    <row r="53" s="4" customFormat="1" ht="12.75" x14ac:dyDescent="0.25"/>
    <row r="54" s="4" customFormat="1" ht="12.75" x14ac:dyDescent="0.25"/>
    <row r="55" s="4" customFormat="1" ht="12.75" x14ac:dyDescent="0.25"/>
    <row r="56" s="4" customFormat="1" ht="12.75" x14ac:dyDescent="0.25"/>
    <row r="57" s="4" customFormat="1" ht="12.75" x14ac:dyDescent="0.25"/>
    <row r="58" s="4" customFormat="1" ht="12.75" x14ac:dyDescent="0.25"/>
    <row r="59" s="4" customFormat="1" ht="12.75" x14ac:dyDescent="0.25"/>
    <row r="60" s="4" customFormat="1" ht="12.75" x14ac:dyDescent="0.25"/>
    <row r="61" s="4" customFormat="1" ht="12.75" x14ac:dyDescent="0.25"/>
    <row r="62" s="4" customFormat="1" ht="12.75" x14ac:dyDescent="0.25"/>
    <row r="63" s="4" customFormat="1" ht="12.75" x14ac:dyDescent="0.25"/>
    <row r="64" s="4" customFormat="1" ht="12.75" x14ac:dyDescent="0.25"/>
    <row r="65" s="4" customFormat="1" ht="12.75" x14ac:dyDescent="0.25"/>
    <row r="66" s="4" customFormat="1" ht="12.75" x14ac:dyDescent="0.25"/>
    <row r="67" s="4" customFormat="1" ht="12.75" x14ac:dyDescent="0.25"/>
    <row r="68" s="4" customFormat="1" ht="12.75" x14ac:dyDescent="0.25"/>
    <row r="69" s="4" customFormat="1" ht="12.75"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sheetData>
  <sheetProtection formatCells="0" formatColumns="0" formatRows="0" insertColumns="0" insertRows="0" insertHyperlinks="0" deleteColumns="0" deleteRows="0" sort="0" autoFilter="0" pivotTables="0"/>
  <pageMargins left="0.23622047244094491" right="0.23622047244094491" top="0.35433070866141736" bottom="0.35433070866141736" header="0" footer="0"/>
  <pageSetup paperSize="9" scale="45" fitToHeight="0"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131"/>
  <sheetViews>
    <sheetView workbookViewId="0">
      <selection activeCell="A2" sqref="A2:XFD69"/>
    </sheetView>
  </sheetViews>
  <sheetFormatPr defaultRowHeight="15" x14ac:dyDescent="0.25"/>
  <cols>
    <col min="1" max="1" width="4.5703125" bestFit="1" customWidth="1"/>
    <col min="2" max="2" width="16" customWidth="1"/>
    <col min="3" max="3" width="12.28515625" customWidth="1"/>
    <col min="4" max="4" width="112.42578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63</v>
      </c>
    </row>
    <row r="2" spans="1:15" s="4" customFormat="1" ht="38.25" x14ac:dyDescent="0.25">
      <c r="A2" s="3" t="s">
        <v>1</v>
      </c>
      <c r="B2" s="3" t="s">
        <v>157</v>
      </c>
      <c r="C2" s="3" t="s">
        <v>2</v>
      </c>
      <c r="D2" s="3" t="s">
        <v>158</v>
      </c>
      <c r="E2" s="3" t="s">
        <v>3</v>
      </c>
      <c r="F2" s="3" t="s">
        <v>4</v>
      </c>
      <c r="G2" s="3" t="s">
        <v>5</v>
      </c>
      <c r="H2" s="3" t="s">
        <v>6</v>
      </c>
      <c r="I2" s="3" t="s">
        <v>7</v>
      </c>
      <c r="J2" s="3" t="s">
        <v>8</v>
      </c>
      <c r="K2" s="3" t="s">
        <v>9</v>
      </c>
      <c r="L2" s="3" t="s">
        <v>10</v>
      </c>
      <c r="M2" s="3" t="s">
        <v>11</v>
      </c>
      <c r="N2" s="3" t="s">
        <v>12</v>
      </c>
      <c r="O2" s="3" t="s">
        <v>13</v>
      </c>
    </row>
    <row r="3" spans="1:15" s="4" customFormat="1" ht="12.75" x14ac:dyDescent="0.25">
      <c r="A3" s="5">
        <v>1</v>
      </c>
      <c r="B3" s="5">
        <v>2</v>
      </c>
      <c r="C3" s="5">
        <v>3</v>
      </c>
      <c r="D3" s="5">
        <v>4</v>
      </c>
      <c r="E3" s="5">
        <v>5</v>
      </c>
      <c r="F3" s="5">
        <v>6</v>
      </c>
      <c r="G3" s="5">
        <v>7</v>
      </c>
      <c r="H3" s="5">
        <v>8</v>
      </c>
      <c r="I3" s="5">
        <v>9</v>
      </c>
      <c r="J3" s="5">
        <v>10</v>
      </c>
      <c r="K3" s="5">
        <v>11</v>
      </c>
      <c r="L3" s="5">
        <v>12</v>
      </c>
      <c r="M3" s="5">
        <v>13</v>
      </c>
      <c r="N3" s="5">
        <v>14</v>
      </c>
      <c r="O3" s="5">
        <v>15</v>
      </c>
    </row>
    <row r="4" spans="1:15" s="4" customFormat="1" ht="344.25" x14ac:dyDescent="0.25">
      <c r="A4" s="5">
        <v>39</v>
      </c>
      <c r="B4" s="5"/>
      <c r="C4" s="5" t="s">
        <v>14</v>
      </c>
      <c r="D4" s="5" t="s">
        <v>64</v>
      </c>
      <c r="E4" s="5"/>
      <c r="F4" s="5"/>
      <c r="G4" s="5"/>
      <c r="H4" s="5" t="s">
        <v>16</v>
      </c>
      <c r="I4" s="5"/>
      <c r="J4" s="6">
        <v>50</v>
      </c>
      <c r="K4" s="6"/>
      <c r="L4" s="6">
        <f>K4*((100+N4)/100)</f>
        <v>0</v>
      </c>
      <c r="M4" s="6">
        <f>J4*K4</f>
        <v>0</v>
      </c>
      <c r="N4" s="6"/>
      <c r="O4" s="6">
        <f>J4*L4</f>
        <v>0</v>
      </c>
    </row>
    <row r="5" spans="1:15" s="4" customFormat="1" ht="12.75" x14ac:dyDescent="0.25">
      <c r="I5" s="4" t="s">
        <v>22</v>
      </c>
      <c r="J5" s="6"/>
      <c r="K5" s="6"/>
      <c r="L5" s="6"/>
      <c r="M5" s="6">
        <f>SUM(M4:M4)</f>
        <v>0</v>
      </c>
      <c r="N5" s="6"/>
      <c r="O5" s="6">
        <f>SUM(O4:O4)</f>
        <v>0</v>
      </c>
    </row>
    <row r="6" spans="1:15" s="4" customFormat="1" ht="12.75" x14ac:dyDescent="0.25"/>
    <row r="7" spans="1:15" s="4" customFormat="1" ht="12.75" x14ac:dyDescent="0.25"/>
    <row r="8" spans="1:15" s="4" customFormat="1" ht="12.75" x14ac:dyDescent="0.25"/>
    <row r="9" spans="1:15" s="4" customFormat="1" ht="12.75" x14ac:dyDescent="0.25"/>
    <row r="10" spans="1:15" s="4" customFormat="1" ht="12.75" x14ac:dyDescent="0.25"/>
    <row r="11" spans="1:15" s="4" customFormat="1" ht="12.75" x14ac:dyDescent="0.25"/>
    <row r="12" spans="1:15" s="4" customFormat="1" ht="12.75" x14ac:dyDescent="0.25"/>
    <row r="13" spans="1:15" s="4" customFormat="1" ht="12.75" x14ac:dyDescent="0.25"/>
    <row r="14" spans="1:15" s="4" customFormat="1" ht="12.75" x14ac:dyDescent="0.25"/>
    <row r="15" spans="1:15" s="4" customFormat="1" ht="12.75" x14ac:dyDescent="0.25"/>
    <row r="16" spans="1:15" s="4" customFormat="1" ht="12.75" x14ac:dyDescent="0.25"/>
    <row r="17" s="4" customFormat="1" ht="12.75" x14ac:dyDescent="0.25"/>
    <row r="18" s="4" customFormat="1" ht="12.75" x14ac:dyDescent="0.25"/>
    <row r="19" s="4" customFormat="1" ht="12.75" x14ac:dyDescent="0.25"/>
    <row r="20" s="4" customFormat="1" ht="12.75" x14ac:dyDescent="0.25"/>
    <row r="21" s="4" customFormat="1" ht="12.75" x14ac:dyDescent="0.25"/>
    <row r="22" s="4" customFormat="1" ht="12.75" x14ac:dyDescent="0.25"/>
    <row r="23" s="4" customFormat="1" ht="12.75" x14ac:dyDescent="0.25"/>
    <row r="24" s="4" customFormat="1" ht="12.75" x14ac:dyDescent="0.25"/>
    <row r="25" s="4" customFormat="1" ht="12.75" x14ac:dyDescent="0.25"/>
    <row r="26" s="4" customFormat="1" ht="12.75" x14ac:dyDescent="0.25"/>
    <row r="27" s="4" customFormat="1" ht="12.75" x14ac:dyDescent="0.25"/>
    <row r="28" s="4" customFormat="1" ht="12.75" x14ac:dyDescent="0.25"/>
    <row r="29" s="4" customFormat="1" ht="12.75" x14ac:dyDescent="0.25"/>
    <row r="30" s="4" customFormat="1" ht="12.75" x14ac:dyDescent="0.25"/>
    <row r="31" s="4" customFormat="1" ht="12.75" x14ac:dyDescent="0.25"/>
    <row r="32" s="4" customFormat="1" ht="12.75" x14ac:dyDescent="0.25"/>
    <row r="33" s="4" customFormat="1" ht="12.75" x14ac:dyDescent="0.25"/>
    <row r="34" s="4" customFormat="1" ht="12.75" x14ac:dyDescent="0.25"/>
    <row r="35" s="4" customFormat="1" ht="12.75" x14ac:dyDescent="0.25"/>
    <row r="36" s="4" customFormat="1" ht="12.75" x14ac:dyDescent="0.25"/>
    <row r="37" s="4" customFormat="1" ht="12.75" x14ac:dyDescent="0.25"/>
    <row r="38" s="4" customFormat="1" ht="12.75" x14ac:dyDescent="0.25"/>
    <row r="39" s="4" customFormat="1" ht="12.75" x14ac:dyDescent="0.25"/>
    <row r="40" s="4" customFormat="1" ht="12.75" x14ac:dyDescent="0.25"/>
    <row r="41" s="4" customFormat="1" ht="12.75" x14ac:dyDescent="0.25"/>
    <row r="42" s="4" customFormat="1" ht="12.75" x14ac:dyDescent="0.25"/>
    <row r="43" s="4" customFormat="1" ht="12.75" x14ac:dyDescent="0.25"/>
    <row r="44" s="4" customFormat="1" ht="12.75" x14ac:dyDescent="0.25"/>
    <row r="45" s="4" customFormat="1" ht="12.75" x14ac:dyDescent="0.25"/>
    <row r="46" s="4" customFormat="1" ht="12.75" x14ac:dyDescent="0.25"/>
    <row r="47" s="4" customFormat="1" ht="12.75" x14ac:dyDescent="0.25"/>
    <row r="48" s="4" customFormat="1" ht="12.75" x14ac:dyDescent="0.25"/>
    <row r="49" s="4" customFormat="1" ht="12.75" x14ac:dyDescent="0.25"/>
    <row r="50" s="4" customFormat="1" ht="12.75" x14ac:dyDescent="0.25"/>
    <row r="51" s="4" customFormat="1" ht="12.75" x14ac:dyDescent="0.25"/>
    <row r="52" s="4" customFormat="1" ht="12.75" x14ac:dyDescent="0.25"/>
    <row r="53" s="4" customFormat="1" ht="12.75" x14ac:dyDescent="0.25"/>
    <row r="54" s="4" customFormat="1" ht="12.75" x14ac:dyDescent="0.25"/>
    <row r="55" s="4" customFormat="1" ht="12.75" x14ac:dyDescent="0.25"/>
    <row r="56" s="4" customFormat="1" ht="12.75" x14ac:dyDescent="0.25"/>
    <row r="57" s="4" customFormat="1" ht="12.75" x14ac:dyDescent="0.25"/>
    <row r="58" s="4" customFormat="1" ht="12.75" x14ac:dyDescent="0.25"/>
    <row r="59" s="4" customFormat="1" ht="12.75" x14ac:dyDescent="0.25"/>
    <row r="60" s="4" customFormat="1" ht="12.75" x14ac:dyDescent="0.25"/>
    <row r="61" s="4" customFormat="1" ht="12.75" x14ac:dyDescent="0.25"/>
    <row r="62" s="4" customFormat="1" ht="12.75" x14ac:dyDescent="0.25"/>
    <row r="63" s="4" customFormat="1" ht="12.75" x14ac:dyDescent="0.25"/>
    <row r="64" s="4" customFormat="1" ht="12.75" x14ac:dyDescent="0.25"/>
    <row r="65" s="4" customFormat="1" ht="12.75" x14ac:dyDescent="0.25"/>
    <row r="66" s="4" customFormat="1" ht="12.75" x14ac:dyDescent="0.25"/>
    <row r="67" s="4" customFormat="1" ht="12.75" x14ac:dyDescent="0.25"/>
    <row r="68" s="4" customFormat="1" ht="12.75" x14ac:dyDescent="0.25"/>
    <row r="69" s="4" customFormat="1" ht="12.75"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sheetData>
  <sheetProtection formatCells="0" formatColumns="0" formatRows="0" insertColumns="0" insertRows="0" insertHyperlinks="0" deleteColumns="0" deleteRows="0" sort="0" autoFilter="0" pivotTables="0"/>
  <pageMargins left="0.23622047244094491" right="0.23622047244094491" top="0.35433070866141736" bottom="0.35433070866141736" header="0" footer="0"/>
  <pageSetup paperSize="9" scale="45" fitToHeight="0"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131"/>
  <sheetViews>
    <sheetView topLeftCell="A7" workbookViewId="0">
      <selection activeCell="A2" sqref="A2:XFD69"/>
    </sheetView>
  </sheetViews>
  <sheetFormatPr defaultRowHeight="15" x14ac:dyDescent="0.25"/>
  <cols>
    <col min="1" max="1" width="4.5703125" bestFit="1" customWidth="1"/>
    <col min="2" max="2" width="16" customWidth="1"/>
    <col min="3" max="3" width="12.28515625" customWidth="1"/>
    <col min="4" max="4" width="112.42578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65</v>
      </c>
    </row>
    <row r="2" spans="1:15" s="4" customFormat="1" ht="38.25" x14ac:dyDescent="0.25">
      <c r="A2" s="3" t="s">
        <v>1</v>
      </c>
      <c r="B2" s="3" t="s">
        <v>157</v>
      </c>
      <c r="C2" s="3" t="s">
        <v>2</v>
      </c>
      <c r="D2" s="3" t="s">
        <v>158</v>
      </c>
      <c r="E2" s="3" t="s">
        <v>3</v>
      </c>
      <c r="F2" s="3" t="s">
        <v>4</v>
      </c>
      <c r="G2" s="3" t="s">
        <v>5</v>
      </c>
      <c r="H2" s="3" t="s">
        <v>6</v>
      </c>
      <c r="I2" s="3" t="s">
        <v>7</v>
      </c>
      <c r="J2" s="3" t="s">
        <v>8</v>
      </c>
      <c r="K2" s="3" t="s">
        <v>9</v>
      </c>
      <c r="L2" s="3" t="s">
        <v>10</v>
      </c>
      <c r="M2" s="3" t="s">
        <v>11</v>
      </c>
      <c r="N2" s="3" t="s">
        <v>12</v>
      </c>
      <c r="O2" s="3" t="s">
        <v>13</v>
      </c>
    </row>
    <row r="3" spans="1:15" s="4" customFormat="1" ht="12.75" x14ac:dyDescent="0.25">
      <c r="A3" s="5">
        <v>1</v>
      </c>
      <c r="B3" s="5">
        <v>2</v>
      </c>
      <c r="C3" s="5">
        <v>3</v>
      </c>
      <c r="D3" s="5">
        <v>4</v>
      </c>
      <c r="E3" s="5">
        <v>5</v>
      </c>
      <c r="F3" s="5">
        <v>6</v>
      </c>
      <c r="G3" s="5">
        <v>7</v>
      </c>
      <c r="H3" s="5">
        <v>8</v>
      </c>
      <c r="I3" s="5">
        <v>9</v>
      </c>
      <c r="J3" s="5">
        <v>10</v>
      </c>
      <c r="K3" s="5">
        <v>11</v>
      </c>
      <c r="L3" s="5">
        <v>12</v>
      </c>
      <c r="M3" s="5">
        <v>13</v>
      </c>
      <c r="N3" s="5">
        <v>14</v>
      </c>
      <c r="O3" s="5">
        <v>15</v>
      </c>
    </row>
    <row r="4" spans="1:15" s="4" customFormat="1" ht="89.25" x14ac:dyDescent="0.25">
      <c r="A4" s="5">
        <v>40</v>
      </c>
      <c r="B4" s="5"/>
      <c r="C4" s="5" t="s">
        <v>14</v>
      </c>
      <c r="D4" s="5" t="s">
        <v>66</v>
      </c>
      <c r="E4" s="5"/>
      <c r="F4" s="5"/>
      <c r="G4" s="5"/>
      <c r="H4" s="5" t="s">
        <v>16</v>
      </c>
      <c r="I4" s="5"/>
      <c r="J4" s="6">
        <v>200</v>
      </c>
      <c r="K4" s="6"/>
      <c r="L4" s="6">
        <f t="shared" ref="L4:L12" si="0">K4*((100+N4)/100)</f>
        <v>0</v>
      </c>
      <c r="M4" s="6">
        <f t="shared" ref="M4:M12" si="1">J4*K4</f>
        <v>0</v>
      </c>
      <c r="N4" s="6"/>
      <c r="O4" s="6">
        <f t="shared" ref="O4:O12" si="2">J4*L4</f>
        <v>0</v>
      </c>
    </row>
    <row r="5" spans="1:15" s="4" customFormat="1" ht="89.25" x14ac:dyDescent="0.25">
      <c r="A5" s="5">
        <v>41</v>
      </c>
      <c r="B5" s="5"/>
      <c r="C5" s="5" t="s">
        <v>14</v>
      </c>
      <c r="D5" s="5" t="s">
        <v>67</v>
      </c>
      <c r="E5" s="5"/>
      <c r="F5" s="5"/>
      <c r="G5" s="5"/>
      <c r="H5" s="5" t="s">
        <v>16</v>
      </c>
      <c r="I5" s="5"/>
      <c r="J5" s="6">
        <v>100</v>
      </c>
      <c r="K5" s="6"/>
      <c r="L5" s="6">
        <f t="shared" si="0"/>
        <v>0</v>
      </c>
      <c r="M5" s="6">
        <f t="shared" si="1"/>
        <v>0</v>
      </c>
      <c r="N5" s="6"/>
      <c r="O5" s="6">
        <f t="shared" si="2"/>
        <v>0</v>
      </c>
    </row>
    <row r="6" spans="1:15" s="4" customFormat="1" ht="76.5" x14ac:dyDescent="0.25">
      <c r="A6" s="5">
        <v>42</v>
      </c>
      <c r="B6" s="5"/>
      <c r="C6" s="5" t="s">
        <v>14</v>
      </c>
      <c r="D6" s="5" t="s">
        <v>68</v>
      </c>
      <c r="E6" s="5"/>
      <c r="F6" s="5"/>
      <c r="G6" s="5"/>
      <c r="H6" s="5" t="s">
        <v>16</v>
      </c>
      <c r="I6" s="5"/>
      <c r="J6" s="6">
        <v>50</v>
      </c>
      <c r="K6" s="6"/>
      <c r="L6" s="6">
        <f t="shared" si="0"/>
        <v>0</v>
      </c>
      <c r="M6" s="6">
        <f t="shared" si="1"/>
        <v>0</v>
      </c>
      <c r="N6" s="6"/>
      <c r="O6" s="6">
        <f t="shared" si="2"/>
        <v>0</v>
      </c>
    </row>
    <row r="7" spans="1:15" s="4" customFormat="1" ht="89.25" x14ac:dyDescent="0.25">
      <c r="A7" s="5">
        <v>43</v>
      </c>
      <c r="B7" s="5"/>
      <c r="C7" s="5" t="s">
        <v>14</v>
      </c>
      <c r="D7" s="5" t="s">
        <v>69</v>
      </c>
      <c r="E7" s="5"/>
      <c r="F7" s="5"/>
      <c r="G7" s="5"/>
      <c r="H7" s="5" t="s">
        <v>16</v>
      </c>
      <c r="I7" s="5"/>
      <c r="J7" s="6">
        <v>2000</v>
      </c>
      <c r="K7" s="6"/>
      <c r="L7" s="6">
        <f t="shared" si="0"/>
        <v>0</v>
      </c>
      <c r="M7" s="6">
        <f t="shared" si="1"/>
        <v>0</v>
      </c>
      <c r="N7" s="6"/>
      <c r="O7" s="6">
        <f t="shared" si="2"/>
        <v>0</v>
      </c>
    </row>
    <row r="8" spans="1:15" s="4" customFormat="1" ht="114.75" x14ac:dyDescent="0.25">
      <c r="A8" s="5">
        <v>44</v>
      </c>
      <c r="B8" s="5"/>
      <c r="C8" s="5" t="s">
        <v>14</v>
      </c>
      <c r="D8" s="5" t="s">
        <v>70</v>
      </c>
      <c r="E8" s="5"/>
      <c r="F8" s="5"/>
      <c r="G8" s="5"/>
      <c r="H8" s="5" t="s">
        <v>16</v>
      </c>
      <c r="I8" s="5"/>
      <c r="J8" s="6">
        <v>300</v>
      </c>
      <c r="K8" s="6"/>
      <c r="L8" s="6">
        <f t="shared" si="0"/>
        <v>0</v>
      </c>
      <c r="M8" s="6">
        <f t="shared" si="1"/>
        <v>0</v>
      </c>
      <c r="N8" s="6"/>
      <c r="O8" s="6">
        <f t="shared" si="2"/>
        <v>0</v>
      </c>
    </row>
    <row r="9" spans="1:15" s="4" customFormat="1" ht="102" x14ac:dyDescent="0.25">
      <c r="A9" s="5">
        <v>45</v>
      </c>
      <c r="B9" s="5"/>
      <c r="C9" s="5" t="s">
        <v>14</v>
      </c>
      <c r="D9" s="5" t="s">
        <v>71</v>
      </c>
      <c r="E9" s="5"/>
      <c r="F9" s="5"/>
      <c r="G9" s="5"/>
      <c r="H9" s="5" t="s">
        <v>16</v>
      </c>
      <c r="I9" s="5"/>
      <c r="J9" s="6">
        <v>50</v>
      </c>
      <c r="K9" s="6"/>
      <c r="L9" s="6">
        <f t="shared" si="0"/>
        <v>0</v>
      </c>
      <c r="M9" s="6">
        <f t="shared" si="1"/>
        <v>0</v>
      </c>
      <c r="N9" s="6"/>
      <c r="O9" s="6">
        <f t="shared" si="2"/>
        <v>0</v>
      </c>
    </row>
    <row r="10" spans="1:15" s="4" customFormat="1" ht="114.75" x14ac:dyDescent="0.25">
      <c r="A10" s="5">
        <v>46</v>
      </c>
      <c r="B10" s="5"/>
      <c r="C10" s="5" t="s">
        <v>72</v>
      </c>
      <c r="D10" s="5" t="s">
        <v>73</v>
      </c>
      <c r="E10" s="5"/>
      <c r="F10" s="5"/>
      <c r="G10" s="5"/>
      <c r="H10" s="5" t="s">
        <v>16</v>
      </c>
      <c r="I10" s="5"/>
      <c r="J10" s="6">
        <v>50</v>
      </c>
      <c r="K10" s="6"/>
      <c r="L10" s="6">
        <f t="shared" si="0"/>
        <v>0</v>
      </c>
      <c r="M10" s="6">
        <f t="shared" si="1"/>
        <v>0</v>
      </c>
      <c r="N10" s="6"/>
      <c r="O10" s="6">
        <f t="shared" si="2"/>
        <v>0</v>
      </c>
    </row>
    <row r="11" spans="1:15" s="4" customFormat="1" ht="127.5" x14ac:dyDescent="0.25">
      <c r="A11" s="5">
        <v>47</v>
      </c>
      <c r="B11" s="5"/>
      <c r="C11" s="5" t="s">
        <v>14</v>
      </c>
      <c r="D11" s="5" t="s">
        <v>74</v>
      </c>
      <c r="E11" s="5"/>
      <c r="F11" s="5"/>
      <c r="G11" s="5"/>
      <c r="H11" s="5" t="s">
        <v>16</v>
      </c>
      <c r="I11" s="5"/>
      <c r="J11" s="6">
        <v>50</v>
      </c>
      <c r="K11" s="6"/>
      <c r="L11" s="6">
        <f t="shared" si="0"/>
        <v>0</v>
      </c>
      <c r="M11" s="6">
        <f t="shared" si="1"/>
        <v>0</v>
      </c>
      <c r="N11" s="6"/>
      <c r="O11" s="6">
        <f t="shared" si="2"/>
        <v>0</v>
      </c>
    </row>
    <row r="12" spans="1:15" s="4" customFormat="1" ht="51" x14ac:dyDescent="0.25">
      <c r="A12" s="5">
        <v>48</v>
      </c>
      <c r="B12" s="5"/>
      <c r="C12" s="5" t="s">
        <v>14</v>
      </c>
      <c r="D12" s="5" t="s">
        <v>75</v>
      </c>
      <c r="E12" s="5"/>
      <c r="F12" s="5"/>
      <c r="G12" s="5"/>
      <c r="H12" s="5" t="s">
        <v>16</v>
      </c>
      <c r="I12" s="5"/>
      <c r="J12" s="6">
        <v>10</v>
      </c>
      <c r="K12" s="6"/>
      <c r="L12" s="6">
        <f t="shared" si="0"/>
        <v>0</v>
      </c>
      <c r="M12" s="6">
        <f t="shared" si="1"/>
        <v>0</v>
      </c>
      <c r="N12" s="6"/>
      <c r="O12" s="6">
        <f t="shared" si="2"/>
        <v>0</v>
      </c>
    </row>
    <row r="13" spans="1:15" s="4" customFormat="1" ht="12.75" x14ac:dyDescent="0.25">
      <c r="I13" s="4" t="s">
        <v>22</v>
      </c>
      <c r="J13" s="6"/>
      <c r="K13" s="6"/>
      <c r="L13" s="6"/>
      <c r="M13" s="6">
        <f>SUM(M4:M12)</f>
        <v>0</v>
      </c>
      <c r="N13" s="6"/>
      <c r="O13" s="6">
        <f>SUM(O4:O12)</f>
        <v>0</v>
      </c>
    </row>
    <row r="14" spans="1:15" s="4" customFormat="1" ht="12.75" x14ac:dyDescent="0.25"/>
    <row r="15" spans="1:15" s="4" customFormat="1" ht="12.75" x14ac:dyDescent="0.25"/>
    <row r="16" spans="1:15" s="4" customFormat="1" ht="12.75" x14ac:dyDescent="0.25"/>
    <row r="17" s="4" customFormat="1" ht="12.75" x14ac:dyDescent="0.25"/>
    <row r="18" s="4" customFormat="1" ht="12.75" x14ac:dyDescent="0.25"/>
    <row r="19" s="4" customFormat="1" ht="12.75" x14ac:dyDescent="0.25"/>
    <row r="20" s="4" customFormat="1" ht="12.75" x14ac:dyDescent="0.25"/>
    <row r="21" s="4" customFormat="1" ht="12.75" x14ac:dyDescent="0.25"/>
    <row r="22" s="4" customFormat="1" ht="12.75" x14ac:dyDescent="0.25"/>
    <row r="23" s="4" customFormat="1" ht="12.75" x14ac:dyDescent="0.25"/>
    <row r="24" s="4" customFormat="1" ht="12.75" x14ac:dyDescent="0.25"/>
    <row r="25" s="4" customFormat="1" ht="12.75" x14ac:dyDescent="0.25"/>
    <row r="26" s="4" customFormat="1" ht="12.75" x14ac:dyDescent="0.25"/>
    <row r="27" s="4" customFormat="1" ht="12.75" x14ac:dyDescent="0.25"/>
    <row r="28" s="4" customFormat="1" ht="12.75" x14ac:dyDescent="0.25"/>
    <row r="29" s="4" customFormat="1" ht="12.75" x14ac:dyDescent="0.25"/>
    <row r="30" s="4" customFormat="1" ht="12.75" x14ac:dyDescent="0.25"/>
    <row r="31" s="4" customFormat="1" ht="12.75" x14ac:dyDescent="0.25"/>
    <row r="32" s="4" customFormat="1" ht="12.75" x14ac:dyDescent="0.25"/>
    <row r="33" s="4" customFormat="1" ht="12.75" x14ac:dyDescent="0.25"/>
    <row r="34" s="4" customFormat="1" ht="12.75" x14ac:dyDescent="0.25"/>
    <row r="35" s="4" customFormat="1" ht="12.75" x14ac:dyDescent="0.25"/>
    <row r="36" s="4" customFormat="1" ht="12.75" x14ac:dyDescent="0.25"/>
    <row r="37" s="4" customFormat="1" ht="12.75" x14ac:dyDescent="0.25"/>
    <row r="38" s="4" customFormat="1" ht="12.75" x14ac:dyDescent="0.25"/>
    <row r="39" s="4" customFormat="1" ht="12.75" x14ac:dyDescent="0.25"/>
    <row r="40" s="4" customFormat="1" ht="12.75" x14ac:dyDescent="0.25"/>
    <row r="41" s="4" customFormat="1" ht="12.75" x14ac:dyDescent="0.25"/>
    <row r="42" s="4" customFormat="1" ht="12.75" x14ac:dyDescent="0.25"/>
    <row r="43" s="4" customFormat="1" ht="12.75" x14ac:dyDescent="0.25"/>
    <row r="44" s="4" customFormat="1" ht="12.75" x14ac:dyDescent="0.25"/>
    <row r="45" s="4" customFormat="1" ht="12.75" x14ac:dyDescent="0.25"/>
    <row r="46" s="4" customFormat="1" ht="12.75" x14ac:dyDescent="0.25"/>
    <row r="47" s="4" customFormat="1" ht="12.75" x14ac:dyDescent="0.25"/>
    <row r="48" s="4" customFormat="1" ht="12.75" x14ac:dyDescent="0.25"/>
    <row r="49" s="4" customFormat="1" ht="12.75" x14ac:dyDescent="0.25"/>
    <row r="50" s="4" customFormat="1" ht="12.75" x14ac:dyDescent="0.25"/>
    <row r="51" s="4" customFormat="1" ht="12.75" x14ac:dyDescent="0.25"/>
    <row r="52" s="4" customFormat="1" ht="12.75" x14ac:dyDescent="0.25"/>
    <row r="53" s="4" customFormat="1" ht="12.75" x14ac:dyDescent="0.25"/>
    <row r="54" s="4" customFormat="1" ht="12.75" x14ac:dyDescent="0.25"/>
    <row r="55" s="4" customFormat="1" ht="12.75" x14ac:dyDescent="0.25"/>
    <row r="56" s="4" customFormat="1" ht="12.75" x14ac:dyDescent="0.25"/>
    <row r="57" s="4" customFormat="1" ht="12.75" x14ac:dyDescent="0.25"/>
    <row r="58" s="4" customFormat="1" ht="12.75" x14ac:dyDescent="0.25"/>
    <row r="59" s="4" customFormat="1" ht="12.75" x14ac:dyDescent="0.25"/>
    <row r="60" s="4" customFormat="1" ht="12.75" x14ac:dyDescent="0.25"/>
    <row r="61" s="4" customFormat="1" ht="12.75" x14ac:dyDescent="0.25"/>
    <row r="62" s="4" customFormat="1" ht="12.75" x14ac:dyDescent="0.25"/>
    <row r="63" s="4" customFormat="1" ht="12.75" x14ac:dyDescent="0.25"/>
    <row r="64" s="4" customFormat="1" ht="12.75" x14ac:dyDescent="0.25"/>
    <row r="65" s="4" customFormat="1" ht="12.75" x14ac:dyDescent="0.25"/>
    <row r="66" s="4" customFormat="1" ht="12.75" x14ac:dyDescent="0.25"/>
    <row r="67" s="4" customFormat="1" ht="12.75" x14ac:dyDescent="0.25"/>
    <row r="68" s="4" customFormat="1" ht="12.75" x14ac:dyDescent="0.25"/>
    <row r="69" s="4" customFormat="1" ht="12.75"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sheetData>
  <sheetProtection formatCells="0" formatColumns="0" formatRows="0" insertColumns="0" insertRows="0" insertHyperlinks="0" deleteColumns="0" deleteRows="0" sort="0" autoFilter="0" pivotTables="0"/>
  <pageMargins left="0.23622047244094491" right="0.23622047244094491" top="0.35433070866141736" bottom="0.35433070866141736" header="0" footer="0"/>
  <pageSetup paperSize="9" scale="45" fitToHeight="0"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131"/>
  <sheetViews>
    <sheetView workbookViewId="0">
      <selection activeCell="A2" sqref="A2:XFD69"/>
    </sheetView>
  </sheetViews>
  <sheetFormatPr defaultRowHeight="15" x14ac:dyDescent="0.25"/>
  <cols>
    <col min="1" max="1" width="4.5703125" bestFit="1" customWidth="1"/>
    <col min="2" max="2" width="16" customWidth="1"/>
    <col min="3" max="3" width="12.28515625" customWidth="1"/>
    <col min="4" max="4" width="112.42578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76</v>
      </c>
    </row>
    <row r="2" spans="1:15" s="4" customFormat="1" ht="38.25" x14ac:dyDescent="0.25">
      <c r="A2" s="3" t="s">
        <v>1</v>
      </c>
      <c r="B2" s="3" t="s">
        <v>157</v>
      </c>
      <c r="C2" s="3" t="s">
        <v>2</v>
      </c>
      <c r="D2" s="3" t="s">
        <v>158</v>
      </c>
      <c r="E2" s="3" t="s">
        <v>3</v>
      </c>
      <c r="F2" s="3" t="s">
        <v>4</v>
      </c>
      <c r="G2" s="3" t="s">
        <v>5</v>
      </c>
      <c r="H2" s="3" t="s">
        <v>6</v>
      </c>
      <c r="I2" s="3" t="s">
        <v>7</v>
      </c>
      <c r="J2" s="3" t="s">
        <v>8</v>
      </c>
      <c r="K2" s="3" t="s">
        <v>9</v>
      </c>
      <c r="L2" s="3" t="s">
        <v>10</v>
      </c>
      <c r="M2" s="3" t="s">
        <v>11</v>
      </c>
      <c r="N2" s="3" t="s">
        <v>12</v>
      </c>
      <c r="O2" s="3" t="s">
        <v>13</v>
      </c>
    </row>
    <row r="3" spans="1:15" s="4" customFormat="1" ht="12.75" x14ac:dyDescent="0.25">
      <c r="A3" s="5">
        <v>1</v>
      </c>
      <c r="B3" s="5">
        <v>2</v>
      </c>
      <c r="C3" s="5">
        <v>3</v>
      </c>
      <c r="D3" s="5">
        <v>4</v>
      </c>
      <c r="E3" s="5">
        <v>5</v>
      </c>
      <c r="F3" s="5">
        <v>6</v>
      </c>
      <c r="G3" s="5">
        <v>7</v>
      </c>
      <c r="H3" s="5">
        <v>8</v>
      </c>
      <c r="I3" s="5">
        <v>9</v>
      </c>
      <c r="J3" s="5">
        <v>10</v>
      </c>
      <c r="K3" s="5">
        <v>11</v>
      </c>
      <c r="L3" s="5">
        <v>12</v>
      </c>
      <c r="M3" s="5">
        <v>13</v>
      </c>
      <c r="N3" s="5">
        <v>14</v>
      </c>
      <c r="O3" s="5">
        <v>15</v>
      </c>
    </row>
    <row r="4" spans="1:15" s="4" customFormat="1" ht="102" x14ac:dyDescent="0.25">
      <c r="A4" s="5">
        <v>49</v>
      </c>
      <c r="B4" s="5"/>
      <c r="C4" s="5" t="s">
        <v>14</v>
      </c>
      <c r="D4" s="5" t="s">
        <v>77</v>
      </c>
      <c r="E4" s="5"/>
      <c r="F4" s="5"/>
      <c r="G4" s="5"/>
      <c r="H4" s="5" t="s">
        <v>16</v>
      </c>
      <c r="I4" s="5"/>
      <c r="J4" s="6">
        <v>50</v>
      </c>
      <c r="K4" s="6"/>
      <c r="L4" s="6">
        <f>K4*((100+N4)/100)</f>
        <v>0</v>
      </c>
      <c r="M4" s="6">
        <f>J4*K4</f>
        <v>0</v>
      </c>
      <c r="N4" s="6"/>
      <c r="O4" s="6">
        <f>J4*L4</f>
        <v>0</v>
      </c>
    </row>
    <row r="5" spans="1:15" s="4" customFormat="1" ht="12.75" x14ac:dyDescent="0.25">
      <c r="I5" s="4" t="s">
        <v>22</v>
      </c>
      <c r="J5" s="6"/>
      <c r="K5" s="6"/>
      <c r="L5" s="6"/>
      <c r="M5" s="6">
        <f>SUM(M4:M4)</f>
        <v>0</v>
      </c>
      <c r="N5" s="6"/>
      <c r="O5" s="6">
        <f>SUM(O4:O4)</f>
        <v>0</v>
      </c>
    </row>
    <row r="6" spans="1:15" s="4" customFormat="1" ht="12.75" x14ac:dyDescent="0.25"/>
    <row r="7" spans="1:15" s="4" customFormat="1" ht="12.75" x14ac:dyDescent="0.25"/>
    <row r="8" spans="1:15" s="4" customFormat="1" ht="12.75" x14ac:dyDescent="0.25"/>
    <row r="9" spans="1:15" s="4" customFormat="1" ht="12.75" x14ac:dyDescent="0.25"/>
    <row r="10" spans="1:15" s="4" customFormat="1" ht="12.75" x14ac:dyDescent="0.25"/>
    <row r="11" spans="1:15" s="4" customFormat="1" ht="12.75" x14ac:dyDescent="0.25"/>
    <row r="12" spans="1:15" s="4" customFormat="1" ht="12.75" x14ac:dyDescent="0.25"/>
    <row r="13" spans="1:15" s="4" customFormat="1" ht="12.75" x14ac:dyDescent="0.25"/>
    <row r="14" spans="1:15" s="4" customFormat="1" ht="12.75" x14ac:dyDescent="0.25"/>
    <row r="15" spans="1:15" s="4" customFormat="1" ht="12.75" x14ac:dyDescent="0.25"/>
    <row r="16" spans="1:15" s="4" customFormat="1" ht="12.75" x14ac:dyDescent="0.25"/>
    <row r="17" s="4" customFormat="1" ht="12.75" x14ac:dyDescent="0.25"/>
    <row r="18" s="4" customFormat="1" ht="12.75" x14ac:dyDescent="0.25"/>
    <row r="19" s="4" customFormat="1" ht="12.75" x14ac:dyDescent="0.25"/>
    <row r="20" s="4" customFormat="1" ht="12.75" x14ac:dyDescent="0.25"/>
    <row r="21" s="4" customFormat="1" ht="12.75" x14ac:dyDescent="0.25"/>
    <row r="22" s="4" customFormat="1" ht="12.75" x14ac:dyDescent="0.25"/>
    <row r="23" s="4" customFormat="1" ht="12.75" x14ac:dyDescent="0.25"/>
    <row r="24" s="4" customFormat="1" ht="12.75" x14ac:dyDescent="0.25"/>
    <row r="25" s="4" customFormat="1" ht="12.75" x14ac:dyDescent="0.25"/>
    <row r="26" s="4" customFormat="1" ht="12.75" x14ac:dyDescent="0.25"/>
    <row r="27" s="4" customFormat="1" ht="12.75" x14ac:dyDescent="0.25"/>
    <row r="28" s="4" customFormat="1" ht="12.75" x14ac:dyDescent="0.25"/>
    <row r="29" s="4" customFormat="1" ht="12.75" x14ac:dyDescent="0.25"/>
    <row r="30" s="4" customFormat="1" ht="12.75" x14ac:dyDescent="0.25"/>
    <row r="31" s="4" customFormat="1" ht="12.75" x14ac:dyDescent="0.25"/>
    <row r="32" s="4" customFormat="1" ht="12.75" x14ac:dyDescent="0.25"/>
    <row r="33" s="4" customFormat="1" ht="12.75" x14ac:dyDescent="0.25"/>
    <row r="34" s="4" customFormat="1" ht="12.75" x14ac:dyDescent="0.25"/>
    <row r="35" s="4" customFormat="1" ht="12.75" x14ac:dyDescent="0.25"/>
    <row r="36" s="4" customFormat="1" ht="12.75" x14ac:dyDescent="0.25"/>
    <row r="37" s="4" customFormat="1" ht="12.75" x14ac:dyDescent="0.25"/>
    <row r="38" s="4" customFormat="1" ht="12.75" x14ac:dyDescent="0.25"/>
    <row r="39" s="4" customFormat="1" ht="12.75" x14ac:dyDescent="0.25"/>
    <row r="40" s="4" customFormat="1" ht="12.75" x14ac:dyDescent="0.25"/>
    <row r="41" s="4" customFormat="1" ht="12.75" x14ac:dyDescent="0.25"/>
    <row r="42" s="4" customFormat="1" ht="12.75" x14ac:dyDescent="0.25"/>
    <row r="43" s="4" customFormat="1" ht="12.75" x14ac:dyDescent="0.25"/>
    <row r="44" s="4" customFormat="1" ht="12.75" x14ac:dyDescent="0.25"/>
    <row r="45" s="4" customFormat="1" ht="12.75" x14ac:dyDescent="0.25"/>
    <row r="46" s="4" customFormat="1" ht="12.75" x14ac:dyDescent="0.25"/>
    <row r="47" s="4" customFormat="1" ht="12.75" x14ac:dyDescent="0.25"/>
    <row r="48" s="4" customFormat="1" ht="12.75" x14ac:dyDescent="0.25"/>
    <row r="49" s="4" customFormat="1" ht="12.75" x14ac:dyDescent="0.25"/>
    <row r="50" s="4" customFormat="1" ht="12.75" x14ac:dyDescent="0.25"/>
    <row r="51" s="4" customFormat="1" ht="12.75" x14ac:dyDescent="0.25"/>
    <row r="52" s="4" customFormat="1" ht="12.75" x14ac:dyDescent="0.25"/>
    <row r="53" s="4" customFormat="1" ht="12.75" x14ac:dyDescent="0.25"/>
    <row r="54" s="4" customFormat="1" ht="12.75" x14ac:dyDescent="0.25"/>
    <row r="55" s="4" customFormat="1" ht="12.75" x14ac:dyDescent="0.25"/>
    <row r="56" s="4" customFormat="1" ht="12.75" x14ac:dyDescent="0.25"/>
    <row r="57" s="4" customFormat="1" ht="12.75" x14ac:dyDescent="0.25"/>
    <row r="58" s="4" customFormat="1" ht="12.75" x14ac:dyDescent="0.25"/>
    <row r="59" s="4" customFormat="1" ht="12.75" x14ac:dyDescent="0.25"/>
    <row r="60" s="4" customFormat="1" ht="12.75" x14ac:dyDescent="0.25"/>
    <row r="61" s="4" customFormat="1" ht="12.75" x14ac:dyDescent="0.25"/>
    <row r="62" s="4" customFormat="1" ht="12.75" x14ac:dyDescent="0.25"/>
    <row r="63" s="4" customFormat="1" ht="12.75" x14ac:dyDescent="0.25"/>
    <row r="64" s="4" customFormat="1" ht="12.75" x14ac:dyDescent="0.25"/>
    <row r="65" s="4" customFormat="1" ht="12.75" x14ac:dyDescent="0.25"/>
    <row r="66" s="4" customFormat="1" ht="12.75" x14ac:dyDescent="0.25"/>
    <row r="67" s="4" customFormat="1" ht="12.75" x14ac:dyDescent="0.25"/>
    <row r="68" s="4" customFormat="1" ht="12.75" x14ac:dyDescent="0.25"/>
    <row r="69" s="4" customFormat="1" ht="12.75"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sheetData>
  <sheetProtection formatCells="0" formatColumns="0" formatRows="0" insertColumns="0" insertRows="0" insertHyperlinks="0" deleteColumns="0" deleteRows="0" sort="0" autoFilter="0" pivotTables="0"/>
  <pageMargins left="0.23622047244094491" right="0.23622047244094491" top="0.35433070866141736" bottom="0.35433070866141736" header="0" footer="0"/>
  <pageSetup paperSize="9" scale="45" fitToHeight="0"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131"/>
  <sheetViews>
    <sheetView workbookViewId="0">
      <selection activeCell="A2" sqref="A2:XFD69"/>
    </sheetView>
  </sheetViews>
  <sheetFormatPr defaultRowHeight="15" x14ac:dyDescent="0.25"/>
  <cols>
    <col min="1" max="1" width="4.5703125" bestFit="1" customWidth="1"/>
    <col min="2" max="2" width="16" customWidth="1"/>
    <col min="3" max="3" width="12.28515625" customWidth="1"/>
    <col min="4" max="4" width="112.42578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78</v>
      </c>
    </row>
    <row r="2" spans="1:15" s="4" customFormat="1" ht="38.25" x14ac:dyDescent="0.25">
      <c r="A2" s="3" t="s">
        <v>1</v>
      </c>
      <c r="B2" s="3" t="s">
        <v>157</v>
      </c>
      <c r="C2" s="3" t="s">
        <v>2</v>
      </c>
      <c r="D2" s="3" t="s">
        <v>158</v>
      </c>
      <c r="E2" s="3" t="s">
        <v>3</v>
      </c>
      <c r="F2" s="3" t="s">
        <v>4</v>
      </c>
      <c r="G2" s="3" t="s">
        <v>5</v>
      </c>
      <c r="H2" s="3" t="s">
        <v>6</v>
      </c>
      <c r="I2" s="3" t="s">
        <v>7</v>
      </c>
      <c r="J2" s="3" t="s">
        <v>8</v>
      </c>
      <c r="K2" s="3" t="s">
        <v>9</v>
      </c>
      <c r="L2" s="3" t="s">
        <v>10</v>
      </c>
      <c r="M2" s="3" t="s">
        <v>11</v>
      </c>
      <c r="N2" s="3" t="s">
        <v>12</v>
      </c>
      <c r="O2" s="3" t="s">
        <v>13</v>
      </c>
    </row>
    <row r="3" spans="1:15" s="4" customFormat="1" ht="12.75" x14ac:dyDescent="0.25">
      <c r="A3" s="5">
        <v>1</v>
      </c>
      <c r="B3" s="5">
        <v>2</v>
      </c>
      <c r="C3" s="5">
        <v>3</v>
      </c>
      <c r="D3" s="5">
        <v>4</v>
      </c>
      <c r="E3" s="5">
        <v>5</v>
      </c>
      <c r="F3" s="5">
        <v>6</v>
      </c>
      <c r="G3" s="5">
        <v>7</v>
      </c>
      <c r="H3" s="5">
        <v>8</v>
      </c>
      <c r="I3" s="5">
        <v>9</v>
      </c>
      <c r="J3" s="5">
        <v>10</v>
      </c>
      <c r="K3" s="5">
        <v>11</v>
      </c>
      <c r="L3" s="5">
        <v>12</v>
      </c>
      <c r="M3" s="5">
        <v>13</v>
      </c>
      <c r="N3" s="5">
        <v>14</v>
      </c>
      <c r="O3" s="5">
        <v>15</v>
      </c>
    </row>
    <row r="4" spans="1:15" s="4" customFormat="1" ht="329.25" customHeight="1" x14ac:dyDescent="0.25">
      <c r="A4" s="5">
        <v>50</v>
      </c>
      <c r="B4" s="5"/>
      <c r="C4" s="5" t="s">
        <v>14</v>
      </c>
      <c r="D4" s="5" t="s">
        <v>79</v>
      </c>
      <c r="E4" s="5"/>
      <c r="F4" s="5"/>
      <c r="G4" s="5"/>
      <c r="H4" s="5" t="s">
        <v>16</v>
      </c>
      <c r="I4" s="5"/>
      <c r="J4" s="6">
        <v>4500</v>
      </c>
      <c r="K4" s="6"/>
      <c r="L4" s="6">
        <f>K4*((100+N4)/100)</f>
        <v>0</v>
      </c>
      <c r="M4" s="6">
        <f>J4*K4</f>
        <v>0</v>
      </c>
      <c r="N4" s="6"/>
      <c r="O4" s="6">
        <f>J4*L4</f>
        <v>0</v>
      </c>
    </row>
    <row r="5" spans="1:15" s="4" customFormat="1" ht="127.5" x14ac:dyDescent="0.25">
      <c r="A5" s="5">
        <v>51</v>
      </c>
      <c r="B5" s="5"/>
      <c r="C5" s="5" t="s">
        <v>14</v>
      </c>
      <c r="D5" s="5" t="s">
        <v>80</v>
      </c>
      <c r="E5" s="5"/>
      <c r="F5" s="5"/>
      <c r="G5" s="5"/>
      <c r="H5" s="5" t="s">
        <v>16</v>
      </c>
      <c r="I5" s="5"/>
      <c r="J5" s="6">
        <v>100</v>
      </c>
      <c r="K5" s="6"/>
      <c r="L5" s="6">
        <f>K5*((100+N5)/100)</f>
        <v>0</v>
      </c>
      <c r="M5" s="6">
        <f>J5*K5</f>
        <v>0</v>
      </c>
      <c r="N5" s="6"/>
      <c r="O5" s="6">
        <f>J5*L5</f>
        <v>0</v>
      </c>
    </row>
    <row r="6" spans="1:15" s="4" customFormat="1" ht="12.75" x14ac:dyDescent="0.25">
      <c r="I6" s="4" t="s">
        <v>22</v>
      </c>
      <c r="J6" s="6"/>
      <c r="K6" s="6"/>
      <c r="L6" s="6"/>
      <c r="M6" s="6">
        <f>SUM(M4:M5)</f>
        <v>0</v>
      </c>
      <c r="N6" s="6"/>
      <c r="O6" s="6">
        <f>SUM(O4:O5)</f>
        <v>0</v>
      </c>
    </row>
    <row r="7" spans="1:15" s="4" customFormat="1" ht="12.75" x14ac:dyDescent="0.25"/>
    <row r="8" spans="1:15" s="4" customFormat="1" ht="12.75" x14ac:dyDescent="0.25"/>
    <row r="9" spans="1:15" s="4" customFormat="1" ht="12.75" x14ac:dyDescent="0.25"/>
    <row r="10" spans="1:15" s="4" customFormat="1" ht="12.75" x14ac:dyDescent="0.25"/>
    <row r="11" spans="1:15" s="4" customFormat="1" ht="12.75" x14ac:dyDescent="0.25"/>
    <row r="12" spans="1:15" s="4" customFormat="1" ht="12.75" x14ac:dyDescent="0.25"/>
    <row r="13" spans="1:15" s="4" customFormat="1" ht="12.75" x14ac:dyDescent="0.25"/>
    <row r="14" spans="1:15" s="4" customFormat="1" ht="12.75" x14ac:dyDescent="0.25"/>
    <row r="15" spans="1:15" s="4" customFormat="1" ht="12.75" x14ac:dyDescent="0.25"/>
    <row r="16" spans="1:15" s="4" customFormat="1" ht="12.75" x14ac:dyDescent="0.25"/>
    <row r="17" s="4" customFormat="1" ht="12.75" x14ac:dyDescent="0.25"/>
    <row r="18" s="4" customFormat="1" ht="12.75" x14ac:dyDescent="0.25"/>
    <row r="19" s="4" customFormat="1" ht="12.75" x14ac:dyDescent="0.25"/>
    <row r="20" s="4" customFormat="1" ht="12.75" x14ac:dyDescent="0.25"/>
    <row r="21" s="4" customFormat="1" ht="12.75" x14ac:dyDescent="0.25"/>
    <row r="22" s="4" customFormat="1" ht="12.75" x14ac:dyDescent="0.25"/>
    <row r="23" s="4" customFormat="1" ht="12.75" x14ac:dyDescent="0.25"/>
    <row r="24" s="4" customFormat="1" ht="12.75" x14ac:dyDescent="0.25"/>
    <row r="25" s="4" customFormat="1" ht="12.75" x14ac:dyDescent="0.25"/>
    <row r="26" s="4" customFormat="1" ht="12.75" x14ac:dyDescent="0.25"/>
    <row r="27" s="4" customFormat="1" ht="12.75" x14ac:dyDescent="0.25"/>
    <row r="28" s="4" customFormat="1" ht="12.75" x14ac:dyDescent="0.25"/>
    <row r="29" s="4" customFormat="1" ht="12.75" x14ac:dyDescent="0.25"/>
    <row r="30" s="4" customFormat="1" ht="12.75" x14ac:dyDescent="0.25"/>
    <row r="31" s="4" customFormat="1" ht="12.75" x14ac:dyDescent="0.25"/>
    <row r="32" s="4" customFormat="1" ht="12.75" x14ac:dyDescent="0.25"/>
    <row r="33" s="4" customFormat="1" ht="12.75" x14ac:dyDescent="0.25"/>
    <row r="34" s="4" customFormat="1" ht="12.75" x14ac:dyDescent="0.25"/>
    <row r="35" s="4" customFormat="1" ht="12.75" x14ac:dyDescent="0.25"/>
    <row r="36" s="4" customFormat="1" ht="12.75" x14ac:dyDescent="0.25"/>
    <row r="37" s="4" customFormat="1" ht="12.75" x14ac:dyDescent="0.25"/>
    <row r="38" s="4" customFormat="1" ht="12.75" x14ac:dyDescent="0.25"/>
    <row r="39" s="4" customFormat="1" ht="12.75" x14ac:dyDescent="0.25"/>
    <row r="40" s="4" customFormat="1" ht="12.75" x14ac:dyDescent="0.25"/>
    <row r="41" s="4" customFormat="1" ht="12.75" x14ac:dyDescent="0.25"/>
    <row r="42" s="4" customFormat="1" ht="12.75" x14ac:dyDescent="0.25"/>
    <row r="43" s="4" customFormat="1" ht="12.75" x14ac:dyDescent="0.25"/>
    <row r="44" s="4" customFormat="1" ht="12.75" x14ac:dyDescent="0.25"/>
    <row r="45" s="4" customFormat="1" ht="12.75" x14ac:dyDescent="0.25"/>
    <row r="46" s="4" customFormat="1" ht="12.75" x14ac:dyDescent="0.25"/>
    <row r="47" s="4" customFormat="1" ht="12.75" x14ac:dyDescent="0.25"/>
    <row r="48" s="4" customFormat="1" ht="12.75" x14ac:dyDescent="0.25"/>
    <row r="49" s="4" customFormat="1" ht="12.75" x14ac:dyDescent="0.25"/>
    <row r="50" s="4" customFormat="1" ht="12.75" x14ac:dyDescent="0.25"/>
    <row r="51" s="4" customFormat="1" ht="12.75" x14ac:dyDescent="0.25"/>
    <row r="52" s="4" customFormat="1" ht="12.75" x14ac:dyDescent="0.25"/>
    <row r="53" s="4" customFormat="1" ht="12.75" x14ac:dyDescent="0.25"/>
    <row r="54" s="4" customFormat="1" ht="12.75" x14ac:dyDescent="0.25"/>
    <row r="55" s="4" customFormat="1" ht="12.75" x14ac:dyDescent="0.25"/>
    <row r="56" s="4" customFormat="1" ht="12.75" x14ac:dyDescent="0.25"/>
    <row r="57" s="4" customFormat="1" ht="12.75" x14ac:dyDescent="0.25"/>
    <row r="58" s="4" customFormat="1" ht="12.75" x14ac:dyDescent="0.25"/>
    <row r="59" s="4" customFormat="1" ht="12.75" x14ac:dyDescent="0.25"/>
    <row r="60" s="4" customFormat="1" ht="12.75" x14ac:dyDescent="0.25"/>
    <row r="61" s="4" customFormat="1" ht="12.75" x14ac:dyDescent="0.25"/>
    <row r="62" s="4" customFormat="1" ht="12.75" x14ac:dyDescent="0.25"/>
    <row r="63" s="4" customFormat="1" ht="12.75" x14ac:dyDescent="0.25"/>
    <row r="64" s="4" customFormat="1" ht="12.75" x14ac:dyDescent="0.25"/>
    <row r="65" s="4" customFormat="1" ht="12.75" x14ac:dyDescent="0.25"/>
    <row r="66" s="4" customFormat="1" ht="12.75" x14ac:dyDescent="0.25"/>
    <row r="67" s="4" customFormat="1" ht="12.75" x14ac:dyDescent="0.25"/>
    <row r="68" s="4" customFormat="1" ht="12.75" x14ac:dyDescent="0.25"/>
    <row r="69" s="4" customFormat="1" ht="12.75"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sheetData>
  <sheetProtection formatCells="0" formatColumns="0" formatRows="0" insertColumns="0" insertRows="0" insertHyperlinks="0" deleteColumns="0" deleteRows="0" sort="0" autoFilter="0" pivotTables="0"/>
  <pageMargins left="0.23622047244094491" right="0.23622047244094491" top="0.35433070866141736" bottom="0.35433070866141736" header="0" footer="0"/>
  <pageSetup paperSize="9" scale="45" fitToHeight="0"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31"/>
  <sheetViews>
    <sheetView workbookViewId="0">
      <selection activeCell="A2" sqref="A2:XFD69"/>
    </sheetView>
  </sheetViews>
  <sheetFormatPr defaultRowHeight="15" x14ac:dyDescent="0.25"/>
  <cols>
    <col min="1" max="1" width="4.5703125" bestFit="1" customWidth="1"/>
    <col min="2" max="2" width="16" customWidth="1"/>
    <col min="3" max="3" width="12.28515625" customWidth="1"/>
    <col min="4" max="4" width="112.42578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81</v>
      </c>
    </row>
    <row r="2" spans="1:15" s="4" customFormat="1" ht="38.25" x14ac:dyDescent="0.25">
      <c r="A2" s="3" t="s">
        <v>1</v>
      </c>
      <c r="B2" s="3" t="s">
        <v>157</v>
      </c>
      <c r="C2" s="3" t="s">
        <v>2</v>
      </c>
      <c r="D2" s="3" t="s">
        <v>158</v>
      </c>
      <c r="E2" s="3" t="s">
        <v>3</v>
      </c>
      <c r="F2" s="3" t="s">
        <v>4</v>
      </c>
      <c r="G2" s="3" t="s">
        <v>5</v>
      </c>
      <c r="H2" s="3" t="s">
        <v>6</v>
      </c>
      <c r="I2" s="3" t="s">
        <v>7</v>
      </c>
      <c r="J2" s="3" t="s">
        <v>8</v>
      </c>
      <c r="K2" s="3" t="s">
        <v>9</v>
      </c>
      <c r="L2" s="3" t="s">
        <v>10</v>
      </c>
      <c r="M2" s="3" t="s">
        <v>11</v>
      </c>
      <c r="N2" s="3" t="s">
        <v>12</v>
      </c>
      <c r="O2" s="3" t="s">
        <v>13</v>
      </c>
    </row>
    <row r="3" spans="1:15" s="4" customFormat="1" ht="12.75" x14ac:dyDescent="0.25">
      <c r="A3" s="5">
        <v>1</v>
      </c>
      <c r="B3" s="5">
        <v>2</v>
      </c>
      <c r="C3" s="5">
        <v>3</v>
      </c>
      <c r="D3" s="5">
        <v>4</v>
      </c>
      <c r="E3" s="5">
        <v>5</v>
      </c>
      <c r="F3" s="5">
        <v>6</v>
      </c>
      <c r="G3" s="5">
        <v>7</v>
      </c>
      <c r="H3" s="5">
        <v>8</v>
      </c>
      <c r="I3" s="5">
        <v>9</v>
      </c>
      <c r="J3" s="5">
        <v>10</v>
      </c>
      <c r="K3" s="5">
        <v>11</v>
      </c>
      <c r="L3" s="5">
        <v>12</v>
      </c>
      <c r="M3" s="5">
        <v>13</v>
      </c>
      <c r="N3" s="5">
        <v>14</v>
      </c>
      <c r="O3" s="5">
        <v>15</v>
      </c>
    </row>
    <row r="4" spans="1:15" s="4" customFormat="1" ht="216.75" x14ac:dyDescent="0.25">
      <c r="A4" s="5">
        <v>52</v>
      </c>
      <c r="B4" s="5"/>
      <c r="C4" s="5" t="s">
        <v>14</v>
      </c>
      <c r="D4" s="5" t="s">
        <v>82</v>
      </c>
      <c r="E4" s="5"/>
      <c r="F4" s="5"/>
      <c r="G4" s="5"/>
      <c r="H4" s="5" t="s">
        <v>16</v>
      </c>
      <c r="I4" s="5"/>
      <c r="J4" s="6">
        <v>200</v>
      </c>
      <c r="K4" s="6"/>
      <c r="L4" s="6">
        <f t="shared" ref="L4:L9" si="0">K4*((100+N4)/100)</f>
        <v>0</v>
      </c>
      <c r="M4" s="6">
        <f t="shared" ref="M4:M9" si="1">J4*K4</f>
        <v>0</v>
      </c>
      <c r="N4" s="6"/>
      <c r="O4" s="6">
        <f t="shared" ref="O4:O9" si="2">J4*L4</f>
        <v>0</v>
      </c>
    </row>
    <row r="5" spans="1:15" s="4" customFormat="1" ht="204" x14ac:dyDescent="0.25">
      <c r="A5" s="5">
        <v>53</v>
      </c>
      <c r="B5" s="5"/>
      <c r="C5" s="5" t="s">
        <v>14</v>
      </c>
      <c r="D5" s="5" t="s">
        <v>83</v>
      </c>
      <c r="E5" s="5"/>
      <c r="F5" s="5"/>
      <c r="G5" s="5"/>
      <c r="H5" s="5" t="s">
        <v>16</v>
      </c>
      <c r="I5" s="5"/>
      <c r="J5" s="6">
        <v>400</v>
      </c>
      <c r="K5" s="6"/>
      <c r="L5" s="6">
        <f t="shared" si="0"/>
        <v>0</v>
      </c>
      <c r="M5" s="6">
        <f t="shared" si="1"/>
        <v>0</v>
      </c>
      <c r="N5" s="6"/>
      <c r="O5" s="6">
        <f t="shared" si="2"/>
        <v>0</v>
      </c>
    </row>
    <row r="6" spans="1:15" s="4" customFormat="1" ht="178.5" x14ac:dyDescent="0.25">
      <c r="A6" s="5">
        <v>54</v>
      </c>
      <c r="B6" s="5"/>
      <c r="C6" s="5" t="s">
        <v>14</v>
      </c>
      <c r="D6" s="5" t="s">
        <v>84</v>
      </c>
      <c r="E6" s="5"/>
      <c r="F6" s="5"/>
      <c r="G6" s="5"/>
      <c r="H6" s="5" t="s">
        <v>16</v>
      </c>
      <c r="I6" s="5"/>
      <c r="J6" s="6">
        <v>400</v>
      </c>
      <c r="K6" s="6"/>
      <c r="L6" s="6">
        <f t="shared" si="0"/>
        <v>0</v>
      </c>
      <c r="M6" s="6">
        <f t="shared" si="1"/>
        <v>0</v>
      </c>
      <c r="N6" s="6"/>
      <c r="O6" s="6">
        <f t="shared" si="2"/>
        <v>0</v>
      </c>
    </row>
    <row r="7" spans="1:15" s="4" customFormat="1" ht="51" x14ac:dyDescent="0.25">
      <c r="A7" s="5">
        <v>55</v>
      </c>
      <c r="B7" s="5"/>
      <c r="C7" s="5" t="s">
        <v>14</v>
      </c>
      <c r="D7" s="5" t="s">
        <v>85</v>
      </c>
      <c r="E7" s="5"/>
      <c r="F7" s="5"/>
      <c r="G7" s="5"/>
      <c r="H7" s="5" t="s">
        <v>16</v>
      </c>
      <c r="I7" s="5"/>
      <c r="J7" s="6">
        <v>500</v>
      </c>
      <c r="K7" s="6"/>
      <c r="L7" s="6">
        <f t="shared" si="0"/>
        <v>0</v>
      </c>
      <c r="M7" s="6">
        <f t="shared" si="1"/>
        <v>0</v>
      </c>
      <c r="N7" s="6"/>
      <c r="O7" s="6">
        <f t="shared" si="2"/>
        <v>0</v>
      </c>
    </row>
    <row r="8" spans="1:15" s="4" customFormat="1" ht="127.5" x14ac:dyDescent="0.25">
      <c r="A8" s="5">
        <v>56</v>
      </c>
      <c r="B8" s="5"/>
      <c r="C8" s="5" t="s">
        <v>14</v>
      </c>
      <c r="D8" s="5" t="s">
        <v>86</v>
      </c>
      <c r="E8" s="5"/>
      <c r="F8" s="5"/>
      <c r="G8" s="5"/>
      <c r="H8" s="5" t="s">
        <v>16</v>
      </c>
      <c r="I8" s="5"/>
      <c r="J8" s="6">
        <v>50</v>
      </c>
      <c r="K8" s="6"/>
      <c r="L8" s="6">
        <f t="shared" si="0"/>
        <v>0</v>
      </c>
      <c r="M8" s="6">
        <f t="shared" si="1"/>
        <v>0</v>
      </c>
      <c r="N8" s="6"/>
      <c r="O8" s="6">
        <f t="shared" si="2"/>
        <v>0</v>
      </c>
    </row>
    <row r="9" spans="1:15" s="4" customFormat="1" ht="216.75" x14ac:dyDescent="0.25">
      <c r="A9" s="5">
        <v>57</v>
      </c>
      <c r="B9" s="5"/>
      <c r="C9" s="5" t="s">
        <v>14</v>
      </c>
      <c r="D9" s="5" t="s">
        <v>87</v>
      </c>
      <c r="E9" s="5"/>
      <c r="F9" s="5"/>
      <c r="G9" s="5"/>
      <c r="H9" s="5" t="s">
        <v>16</v>
      </c>
      <c r="I9" s="5"/>
      <c r="J9" s="6">
        <v>2200</v>
      </c>
      <c r="K9" s="6"/>
      <c r="L9" s="6">
        <f t="shared" si="0"/>
        <v>0</v>
      </c>
      <c r="M9" s="6">
        <f t="shared" si="1"/>
        <v>0</v>
      </c>
      <c r="N9" s="6"/>
      <c r="O9" s="6">
        <f t="shared" si="2"/>
        <v>0</v>
      </c>
    </row>
    <row r="10" spans="1:15" s="4" customFormat="1" ht="12.75" x14ac:dyDescent="0.25">
      <c r="I10" s="4" t="s">
        <v>22</v>
      </c>
      <c r="J10" s="6"/>
      <c r="K10" s="6"/>
      <c r="L10" s="6"/>
      <c r="M10" s="6">
        <f>SUM(M4:M9)</f>
        <v>0</v>
      </c>
      <c r="N10" s="6"/>
      <c r="O10" s="6">
        <f>SUM(O4:O9)</f>
        <v>0</v>
      </c>
    </row>
    <row r="11" spans="1:15" s="4" customFormat="1" ht="12.75" x14ac:dyDescent="0.25"/>
    <row r="12" spans="1:15" s="4" customFormat="1" ht="12.75" x14ac:dyDescent="0.25"/>
    <row r="13" spans="1:15" s="4" customFormat="1" ht="12.75" x14ac:dyDescent="0.25"/>
    <row r="14" spans="1:15" s="4" customFormat="1" ht="12.75" x14ac:dyDescent="0.25"/>
    <row r="15" spans="1:15" s="4" customFormat="1" ht="12.75" x14ac:dyDescent="0.25"/>
    <row r="16" spans="1:15" s="4" customFormat="1" ht="12.75" x14ac:dyDescent="0.25"/>
    <row r="17" s="4" customFormat="1" ht="12.75" x14ac:dyDescent="0.25"/>
    <row r="18" s="4" customFormat="1" ht="12.75" x14ac:dyDescent="0.25"/>
    <row r="19" s="4" customFormat="1" ht="12.75" x14ac:dyDescent="0.25"/>
    <row r="20" s="4" customFormat="1" ht="12.75" x14ac:dyDescent="0.25"/>
    <row r="21" s="4" customFormat="1" ht="12.75" x14ac:dyDescent="0.25"/>
    <row r="22" s="4" customFormat="1" ht="12.75" x14ac:dyDescent="0.25"/>
    <row r="23" s="4" customFormat="1" ht="12.75" x14ac:dyDescent="0.25"/>
    <row r="24" s="4" customFormat="1" ht="12.75" x14ac:dyDescent="0.25"/>
    <row r="25" s="4" customFormat="1" ht="12.75" x14ac:dyDescent="0.25"/>
    <row r="26" s="4" customFormat="1" ht="12.75" x14ac:dyDescent="0.25"/>
    <row r="27" s="4" customFormat="1" ht="12.75" x14ac:dyDescent="0.25"/>
    <row r="28" s="4" customFormat="1" ht="12.75" x14ac:dyDescent="0.25"/>
    <row r="29" s="4" customFormat="1" ht="12.75" x14ac:dyDescent="0.25"/>
    <row r="30" s="4" customFormat="1" ht="12.75" x14ac:dyDescent="0.25"/>
    <row r="31" s="4" customFormat="1" ht="12.75" x14ac:dyDescent="0.25"/>
    <row r="32" s="4" customFormat="1" ht="12.75" x14ac:dyDescent="0.25"/>
    <row r="33" s="4" customFormat="1" ht="12.75" x14ac:dyDescent="0.25"/>
    <row r="34" s="4" customFormat="1" ht="12.75" x14ac:dyDescent="0.25"/>
    <row r="35" s="4" customFormat="1" ht="12.75" x14ac:dyDescent="0.25"/>
    <row r="36" s="4" customFormat="1" ht="12.75" x14ac:dyDescent="0.25"/>
    <row r="37" s="4" customFormat="1" ht="12.75" x14ac:dyDescent="0.25"/>
    <row r="38" s="4" customFormat="1" ht="12.75" x14ac:dyDescent="0.25"/>
    <row r="39" s="4" customFormat="1" ht="12.75" x14ac:dyDescent="0.25"/>
    <row r="40" s="4" customFormat="1" ht="12.75" x14ac:dyDescent="0.25"/>
    <row r="41" s="4" customFormat="1" ht="12.75" x14ac:dyDescent="0.25"/>
    <row r="42" s="4" customFormat="1" ht="12.75" x14ac:dyDescent="0.25"/>
    <row r="43" s="4" customFormat="1" ht="12.75" x14ac:dyDescent="0.25"/>
    <row r="44" s="4" customFormat="1" ht="12.75" x14ac:dyDescent="0.25"/>
    <row r="45" s="4" customFormat="1" ht="12.75" x14ac:dyDescent="0.25"/>
    <row r="46" s="4" customFormat="1" ht="12.75" x14ac:dyDescent="0.25"/>
    <row r="47" s="4" customFormat="1" ht="12.75" x14ac:dyDescent="0.25"/>
    <row r="48" s="4" customFormat="1" ht="12.75" x14ac:dyDescent="0.25"/>
    <row r="49" s="4" customFormat="1" ht="12.75" x14ac:dyDescent="0.25"/>
    <row r="50" s="4" customFormat="1" ht="12.75" x14ac:dyDescent="0.25"/>
    <row r="51" s="4" customFormat="1" ht="12.75" x14ac:dyDescent="0.25"/>
    <row r="52" s="4" customFormat="1" ht="12.75" x14ac:dyDescent="0.25"/>
    <row r="53" s="4" customFormat="1" ht="12.75" x14ac:dyDescent="0.25"/>
    <row r="54" s="4" customFormat="1" ht="12.75" x14ac:dyDescent="0.25"/>
    <row r="55" s="4" customFormat="1" ht="12.75" x14ac:dyDescent="0.25"/>
    <row r="56" s="4" customFormat="1" ht="12.75" x14ac:dyDescent="0.25"/>
    <row r="57" s="4" customFormat="1" ht="12.75" x14ac:dyDescent="0.25"/>
    <row r="58" s="4" customFormat="1" ht="12.75" x14ac:dyDescent="0.25"/>
    <row r="59" s="4" customFormat="1" ht="12.75" x14ac:dyDescent="0.25"/>
    <row r="60" s="4" customFormat="1" ht="12.75" x14ac:dyDescent="0.25"/>
    <row r="61" s="4" customFormat="1" ht="12.75" x14ac:dyDescent="0.25"/>
    <row r="62" s="4" customFormat="1" ht="12.75" x14ac:dyDescent="0.25"/>
    <row r="63" s="4" customFormat="1" ht="12.75" x14ac:dyDescent="0.25"/>
    <row r="64" s="4" customFormat="1" ht="12.75" x14ac:dyDescent="0.25"/>
    <row r="65" s="4" customFormat="1" ht="12.75" x14ac:dyDescent="0.25"/>
    <row r="66" s="4" customFormat="1" ht="12.75" x14ac:dyDescent="0.25"/>
    <row r="67" s="4" customFormat="1" ht="12.75" x14ac:dyDescent="0.25"/>
    <row r="68" s="4" customFormat="1" ht="12.75" x14ac:dyDescent="0.25"/>
    <row r="69" s="4" customFormat="1" ht="12.75"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sheetData>
  <sheetProtection formatCells="0" formatColumns="0" formatRows="0" insertColumns="0" insertRows="0" insertHyperlinks="0" deleteColumns="0" deleteRows="0" sort="0" autoFilter="0" pivotTables="0"/>
  <pageMargins left="0.23622047244094491" right="0.23622047244094491" top="0.35433070866141736" bottom="0.35433070866141736" header="0" footer="0"/>
  <pageSetup paperSize="9" scale="45" fitToHeight="0"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131"/>
  <sheetViews>
    <sheetView workbookViewId="0">
      <selection activeCell="A2" sqref="A2:XFD69"/>
    </sheetView>
  </sheetViews>
  <sheetFormatPr defaultRowHeight="15" x14ac:dyDescent="0.25"/>
  <cols>
    <col min="1" max="1" width="4.5703125" bestFit="1" customWidth="1"/>
    <col min="2" max="2" width="16" customWidth="1"/>
    <col min="3" max="3" width="12.28515625" customWidth="1"/>
    <col min="4" max="4" width="112.42578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88</v>
      </c>
    </row>
    <row r="2" spans="1:15" s="4" customFormat="1" ht="38.25" x14ac:dyDescent="0.25">
      <c r="A2" s="3" t="s">
        <v>1</v>
      </c>
      <c r="B2" s="3" t="s">
        <v>157</v>
      </c>
      <c r="C2" s="3" t="s">
        <v>2</v>
      </c>
      <c r="D2" s="3" t="s">
        <v>158</v>
      </c>
      <c r="E2" s="3" t="s">
        <v>3</v>
      </c>
      <c r="F2" s="3" t="s">
        <v>4</v>
      </c>
      <c r="G2" s="3" t="s">
        <v>5</v>
      </c>
      <c r="H2" s="3" t="s">
        <v>6</v>
      </c>
      <c r="I2" s="3" t="s">
        <v>7</v>
      </c>
      <c r="J2" s="3" t="s">
        <v>8</v>
      </c>
      <c r="K2" s="3" t="s">
        <v>9</v>
      </c>
      <c r="L2" s="3" t="s">
        <v>10</v>
      </c>
      <c r="M2" s="3" t="s">
        <v>11</v>
      </c>
      <c r="N2" s="3" t="s">
        <v>12</v>
      </c>
      <c r="O2" s="3" t="s">
        <v>13</v>
      </c>
    </row>
    <row r="3" spans="1:15" s="4" customFormat="1" ht="12.75" x14ac:dyDescent="0.25">
      <c r="A3" s="5">
        <v>1</v>
      </c>
      <c r="B3" s="5">
        <v>2</v>
      </c>
      <c r="C3" s="5">
        <v>3</v>
      </c>
      <c r="D3" s="5">
        <v>4</v>
      </c>
      <c r="E3" s="5">
        <v>5</v>
      </c>
      <c r="F3" s="5">
        <v>6</v>
      </c>
      <c r="G3" s="5">
        <v>7</v>
      </c>
      <c r="H3" s="5">
        <v>8</v>
      </c>
      <c r="I3" s="5">
        <v>9</v>
      </c>
      <c r="J3" s="5">
        <v>10</v>
      </c>
      <c r="K3" s="5">
        <v>11</v>
      </c>
      <c r="L3" s="5">
        <v>12</v>
      </c>
      <c r="M3" s="5">
        <v>13</v>
      </c>
      <c r="N3" s="5">
        <v>14</v>
      </c>
      <c r="O3" s="5">
        <v>15</v>
      </c>
    </row>
    <row r="4" spans="1:15" s="4" customFormat="1" ht="76.5" x14ac:dyDescent="0.25">
      <c r="A4" s="5">
        <v>58</v>
      </c>
      <c r="B4" s="5"/>
      <c r="C4" s="5" t="s">
        <v>14</v>
      </c>
      <c r="D4" s="5" t="s">
        <v>89</v>
      </c>
      <c r="E4" s="5"/>
      <c r="F4" s="5"/>
      <c r="G4" s="5"/>
      <c r="H4" s="5" t="s">
        <v>16</v>
      </c>
      <c r="I4" s="5"/>
      <c r="J4" s="6">
        <v>200</v>
      </c>
      <c r="K4" s="6"/>
      <c r="L4" s="6">
        <f t="shared" ref="L4:L15" si="0">K4*((100+N4)/100)</f>
        <v>0</v>
      </c>
      <c r="M4" s="6">
        <f t="shared" ref="M4:M15" si="1">J4*K4</f>
        <v>0</v>
      </c>
      <c r="N4" s="6"/>
      <c r="O4" s="6">
        <f t="shared" ref="O4:O15" si="2">J4*L4</f>
        <v>0</v>
      </c>
    </row>
    <row r="5" spans="1:15" s="4" customFormat="1" ht="114.75" x14ac:dyDescent="0.25">
      <c r="A5" s="5">
        <v>59</v>
      </c>
      <c r="B5" s="5"/>
      <c r="C5" s="5" t="s">
        <v>14</v>
      </c>
      <c r="D5" s="5" t="s">
        <v>90</v>
      </c>
      <c r="E5" s="5"/>
      <c r="F5" s="5"/>
      <c r="G5" s="5"/>
      <c r="H5" s="5" t="s">
        <v>16</v>
      </c>
      <c r="I5" s="5"/>
      <c r="J5" s="6">
        <v>300</v>
      </c>
      <c r="K5" s="6"/>
      <c r="L5" s="6">
        <f t="shared" si="0"/>
        <v>0</v>
      </c>
      <c r="M5" s="6">
        <f t="shared" si="1"/>
        <v>0</v>
      </c>
      <c r="N5" s="6"/>
      <c r="O5" s="6">
        <f t="shared" si="2"/>
        <v>0</v>
      </c>
    </row>
    <row r="6" spans="1:15" s="4" customFormat="1" ht="102" x14ac:dyDescent="0.25">
      <c r="A6" s="5">
        <v>60</v>
      </c>
      <c r="B6" s="5"/>
      <c r="C6" s="5" t="s">
        <v>14</v>
      </c>
      <c r="D6" s="5" t="s">
        <v>91</v>
      </c>
      <c r="E6" s="5"/>
      <c r="F6" s="5"/>
      <c r="G6" s="5"/>
      <c r="H6" s="5" t="s">
        <v>16</v>
      </c>
      <c r="I6" s="5"/>
      <c r="J6" s="6">
        <v>50</v>
      </c>
      <c r="K6" s="6"/>
      <c r="L6" s="6">
        <f t="shared" si="0"/>
        <v>0</v>
      </c>
      <c r="M6" s="6">
        <f t="shared" si="1"/>
        <v>0</v>
      </c>
      <c r="N6" s="6"/>
      <c r="O6" s="6">
        <f t="shared" si="2"/>
        <v>0</v>
      </c>
    </row>
    <row r="7" spans="1:15" s="4" customFormat="1" ht="25.5" x14ac:dyDescent="0.25">
      <c r="A7" s="5">
        <v>61</v>
      </c>
      <c r="B7" s="5"/>
      <c r="C7" s="5" t="s">
        <v>14</v>
      </c>
      <c r="D7" s="5" t="s">
        <v>92</v>
      </c>
      <c r="E7" s="5"/>
      <c r="F7" s="5"/>
      <c r="G7" s="5"/>
      <c r="H7" s="5" t="s">
        <v>16</v>
      </c>
      <c r="I7" s="5"/>
      <c r="J7" s="6">
        <v>50</v>
      </c>
      <c r="K7" s="6"/>
      <c r="L7" s="6">
        <f t="shared" si="0"/>
        <v>0</v>
      </c>
      <c r="M7" s="6">
        <f t="shared" si="1"/>
        <v>0</v>
      </c>
      <c r="N7" s="6"/>
      <c r="O7" s="6">
        <f t="shared" si="2"/>
        <v>0</v>
      </c>
    </row>
    <row r="8" spans="1:15" s="4" customFormat="1" ht="38.25" x14ac:dyDescent="0.25">
      <c r="A8" s="5">
        <v>62</v>
      </c>
      <c r="B8" s="5"/>
      <c r="C8" s="5" t="s">
        <v>14</v>
      </c>
      <c r="D8" s="5" t="s">
        <v>93</v>
      </c>
      <c r="E8" s="5"/>
      <c r="F8" s="5"/>
      <c r="G8" s="5"/>
      <c r="H8" s="5" t="s">
        <v>16</v>
      </c>
      <c r="I8" s="5"/>
      <c r="J8" s="6">
        <v>50</v>
      </c>
      <c r="K8" s="6"/>
      <c r="L8" s="6">
        <f t="shared" si="0"/>
        <v>0</v>
      </c>
      <c r="M8" s="6">
        <f t="shared" si="1"/>
        <v>0</v>
      </c>
      <c r="N8" s="6"/>
      <c r="O8" s="6">
        <f t="shared" si="2"/>
        <v>0</v>
      </c>
    </row>
    <row r="9" spans="1:15" s="4" customFormat="1" ht="38.25" x14ac:dyDescent="0.25">
      <c r="A9" s="5">
        <v>63</v>
      </c>
      <c r="B9" s="5"/>
      <c r="C9" s="5" t="s">
        <v>14</v>
      </c>
      <c r="D9" s="5" t="s">
        <v>94</v>
      </c>
      <c r="E9" s="5"/>
      <c r="F9" s="5"/>
      <c r="G9" s="5"/>
      <c r="H9" s="5" t="s">
        <v>16</v>
      </c>
      <c r="I9" s="5"/>
      <c r="J9" s="6">
        <v>50</v>
      </c>
      <c r="K9" s="6"/>
      <c r="L9" s="6">
        <f t="shared" si="0"/>
        <v>0</v>
      </c>
      <c r="M9" s="6">
        <f t="shared" si="1"/>
        <v>0</v>
      </c>
      <c r="N9" s="6"/>
      <c r="O9" s="6">
        <f t="shared" si="2"/>
        <v>0</v>
      </c>
    </row>
    <row r="10" spans="1:15" s="4" customFormat="1" ht="127.5" x14ac:dyDescent="0.25">
      <c r="A10" s="5">
        <v>64</v>
      </c>
      <c r="B10" s="5"/>
      <c r="C10" s="5" t="s">
        <v>14</v>
      </c>
      <c r="D10" s="5" t="s">
        <v>95</v>
      </c>
      <c r="E10" s="5"/>
      <c r="F10" s="5"/>
      <c r="G10" s="5"/>
      <c r="H10" s="5" t="s">
        <v>16</v>
      </c>
      <c r="I10" s="5"/>
      <c r="J10" s="6">
        <v>50</v>
      </c>
      <c r="K10" s="6"/>
      <c r="L10" s="6">
        <f t="shared" si="0"/>
        <v>0</v>
      </c>
      <c r="M10" s="6">
        <f t="shared" si="1"/>
        <v>0</v>
      </c>
      <c r="N10" s="6"/>
      <c r="O10" s="6">
        <f t="shared" si="2"/>
        <v>0</v>
      </c>
    </row>
    <row r="11" spans="1:15" s="4" customFormat="1" ht="89.25" x14ac:dyDescent="0.25">
      <c r="A11" s="5">
        <v>65</v>
      </c>
      <c r="B11" s="5"/>
      <c r="C11" s="5" t="s">
        <v>14</v>
      </c>
      <c r="D11" s="5" t="s">
        <v>96</v>
      </c>
      <c r="E11" s="5"/>
      <c r="F11" s="5"/>
      <c r="G11" s="5"/>
      <c r="H11" s="5" t="s">
        <v>16</v>
      </c>
      <c r="I11" s="5"/>
      <c r="J11" s="6">
        <v>50</v>
      </c>
      <c r="K11" s="6"/>
      <c r="L11" s="6">
        <f t="shared" si="0"/>
        <v>0</v>
      </c>
      <c r="M11" s="6">
        <f t="shared" si="1"/>
        <v>0</v>
      </c>
      <c r="N11" s="6"/>
      <c r="O11" s="6">
        <f t="shared" si="2"/>
        <v>0</v>
      </c>
    </row>
    <row r="12" spans="1:15" s="4" customFormat="1" ht="102" x14ac:dyDescent="0.25">
      <c r="A12" s="5">
        <v>66</v>
      </c>
      <c r="B12" s="5"/>
      <c r="C12" s="5" t="s">
        <v>14</v>
      </c>
      <c r="D12" s="5" t="s">
        <v>97</v>
      </c>
      <c r="E12" s="5"/>
      <c r="F12" s="5"/>
      <c r="G12" s="5"/>
      <c r="H12" s="5" t="s">
        <v>16</v>
      </c>
      <c r="I12" s="5"/>
      <c r="J12" s="6">
        <v>50</v>
      </c>
      <c r="K12" s="6"/>
      <c r="L12" s="6">
        <f t="shared" si="0"/>
        <v>0</v>
      </c>
      <c r="M12" s="6">
        <f t="shared" si="1"/>
        <v>0</v>
      </c>
      <c r="N12" s="6"/>
      <c r="O12" s="6">
        <f t="shared" si="2"/>
        <v>0</v>
      </c>
    </row>
    <row r="13" spans="1:15" s="4" customFormat="1" ht="102" x14ac:dyDescent="0.25">
      <c r="A13" s="5">
        <v>67</v>
      </c>
      <c r="B13" s="5"/>
      <c r="C13" s="5" t="s">
        <v>14</v>
      </c>
      <c r="D13" s="5" t="s">
        <v>98</v>
      </c>
      <c r="E13" s="5"/>
      <c r="F13" s="5"/>
      <c r="G13" s="5"/>
      <c r="H13" s="5" t="s">
        <v>16</v>
      </c>
      <c r="I13" s="5"/>
      <c r="J13" s="6">
        <v>100</v>
      </c>
      <c r="K13" s="6"/>
      <c r="L13" s="6">
        <f t="shared" si="0"/>
        <v>0</v>
      </c>
      <c r="M13" s="6">
        <f t="shared" si="1"/>
        <v>0</v>
      </c>
      <c r="N13" s="6"/>
      <c r="O13" s="6">
        <f t="shared" si="2"/>
        <v>0</v>
      </c>
    </row>
    <row r="14" spans="1:15" s="4" customFormat="1" ht="114.75" x14ac:dyDescent="0.25">
      <c r="A14" s="5">
        <v>68</v>
      </c>
      <c r="B14" s="5"/>
      <c r="C14" s="5" t="s">
        <v>14</v>
      </c>
      <c r="D14" s="5" t="s">
        <v>99</v>
      </c>
      <c r="E14" s="5"/>
      <c r="F14" s="5"/>
      <c r="G14" s="5"/>
      <c r="H14" s="5" t="s">
        <v>16</v>
      </c>
      <c r="I14" s="5"/>
      <c r="J14" s="6">
        <v>100</v>
      </c>
      <c r="K14" s="6"/>
      <c r="L14" s="6">
        <f t="shared" si="0"/>
        <v>0</v>
      </c>
      <c r="M14" s="6">
        <f t="shared" si="1"/>
        <v>0</v>
      </c>
      <c r="N14" s="6"/>
      <c r="O14" s="6">
        <f t="shared" si="2"/>
        <v>0</v>
      </c>
    </row>
    <row r="15" spans="1:15" s="4" customFormat="1" ht="38.25" x14ac:dyDescent="0.25">
      <c r="A15" s="5">
        <v>69</v>
      </c>
      <c r="B15" s="5"/>
      <c r="C15" s="5" t="s">
        <v>14</v>
      </c>
      <c r="D15" s="5" t="s">
        <v>100</v>
      </c>
      <c r="E15" s="5"/>
      <c r="F15" s="5"/>
      <c r="G15" s="5"/>
      <c r="H15" s="5" t="s">
        <v>16</v>
      </c>
      <c r="I15" s="5"/>
      <c r="J15" s="6">
        <v>10</v>
      </c>
      <c r="K15" s="6"/>
      <c r="L15" s="6">
        <f t="shared" si="0"/>
        <v>0</v>
      </c>
      <c r="M15" s="6">
        <f t="shared" si="1"/>
        <v>0</v>
      </c>
      <c r="N15" s="6"/>
      <c r="O15" s="6">
        <f t="shared" si="2"/>
        <v>0</v>
      </c>
    </row>
    <row r="16" spans="1:15" s="4" customFormat="1" ht="12.75" x14ac:dyDescent="0.25">
      <c r="I16" s="4" t="s">
        <v>22</v>
      </c>
      <c r="J16" s="6"/>
      <c r="K16" s="6"/>
      <c r="L16" s="6"/>
      <c r="M16" s="6">
        <f>SUM(M4:M15)</f>
        <v>0</v>
      </c>
      <c r="N16" s="6"/>
      <c r="O16" s="6">
        <f>SUM(O4:O15)</f>
        <v>0</v>
      </c>
    </row>
    <row r="17" s="4" customFormat="1" ht="12.75" x14ac:dyDescent="0.25"/>
    <row r="18" s="4" customFormat="1" ht="12.75" x14ac:dyDescent="0.25"/>
    <row r="19" s="4" customFormat="1" ht="12.75" x14ac:dyDescent="0.25"/>
    <row r="20" s="4" customFormat="1" ht="12.75" x14ac:dyDescent="0.25"/>
    <row r="21" s="4" customFormat="1" ht="12.75" x14ac:dyDescent="0.25"/>
    <row r="22" s="4" customFormat="1" ht="12.75" x14ac:dyDescent="0.25"/>
    <row r="23" s="4" customFormat="1" ht="12.75" x14ac:dyDescent="0.25"/>
    <row r="24" s="4" customFormat="1" ht="12.75" x14ac:dyDescent="0.25"/>
    <row r="25" s="4" customFormat="1" ht="12.75" x14ac:dyDescent="0.25"/>
    <row r="26" s="4" customFormat="1" ht="12.75" x14ac:dyDescent="0.25"/>
    <row r="27" s="4" customFormat="1" ht="12.75" x14ac:dyDescent="0.25"/>
    <row r="28" s="4" customFormat="1" ht="12.75" x14ac:dyDescent="0.25"/>
    <row r="29" s="4" customFormat="1" ht="12.75" x14ac:dyDescent="0.25"/>
    <row r="30" s="4" customFormat="1" ht="12.75" x14ac:dyDescent="0.25"/>
    <row r="31" s="4" customFormat="1" ht="12.75" x14ac:dyDescent="0.25"/>
    <row r="32" s="4" customFormat="1" ht="12.75" x14ac:dyDescent="0.25"/>
    <row r="33" s="4" customFormat="1" ht="12.75" x14ac:dyDescent="0.25"/>
    <row r="34" s="4" customFormat="1" ht="12.75" x14ac:dyDescent="0.25"/>
    <row r="35" s="4" customFormat="1" ht="12.75" x14ac:dyDescent="0.25"/>
    <row r="36" s="4" customFormat="1" ht="12.75" x14ac:dyDescent="0.25"/>
    <row r="37" s="4" customFormat="1" ht="12.75" x14ac:dyDescent="0.25"/>
    <row r="38" s="4" customFormat="1" ht="12.75" x14ac:dyDescent="0.25"/>
    <row r="39" s="4" customFormat="1" ht="12.75" x14ac:dyDescent="0.25"/>
    <row r="40" s="4" customFormat="1" ht="12.75" x14ac:dyDescent="0.25"/>
    <row r="41" s="4" customFormat="1" ht="12.75" x14ac:dyDescent="0.25"/>
    <row r="42" s="4" customFormat="1" ht="12.75" x14ac:dyDescent="0.25"/>
    <row r="43" s="4" customFormat="1" ht="12.75" x14ac:dyDescent="0.25"/>
    <row r="44" s="4" customFormat="1" ht="12.75" x14ac:dyDescent="0.25"/>
    <row r="45" s="4" customFormat="1" ht="12.75" x14ac:dyDescent="0.25"/>
    <row r="46" s="4" customFormat="1" ht="12.75" x14ac:dyDescent="0.25"/>
    <row r="47" s="4" customFormat="1" ht="12.75" x14ac:dyDescent="0.25"/>
    <row r="48" s="4" customFormat="1" ht="12.75" x14ac:dyDescent="0.25"/>
    <row r="49" s="4" customFormat="1" ht="12.75" x14ac:dyDescent="0.25"/>
    <row r="50" s="4" customFormat="1" ht="12.75" x14ac:dyDescent="0.25"/>
    <row r="51" s="4" customFormat="1" ht="12.75" x14ac:dyDescent="0.25"/>
    <row r="52" s="4" customFormat="1" ht="12.75" x14ac:dyDescent="0.25"/>
    <row r="53" s="4" customFormat="1" ht="12.75" x14ac:dyDescent="0.25"/>
    <row r="54" s="4" customFormat="1" ht="12.75" x14ac:dyDescent="0.25"/>
    <row r="55" s="4" customFormat="1" ht="12.75" x14ac:dyDescent="0.25"/>
    <row r="56" s="4" customFormat="1" ht="12.75" x14ac:dyDescent="0.25"/>
    <row r="57" s="4" customFormat="1" ht="12.75" x14ac:dyDescent="0.25"/>
    <row r="58" s="4" customFormat="1" ht="12.75" x14ac:dyDescent="0.25"/>
    <row r="59" s="4" customFormat="1" ht="12.75" x14ac:dyDescent="0.25"/>
    <row r="60" s="4" customFormat="1" ht="12.75" x14ac:dyDescent="0.25"/>
    <row r="61" s="4" customFormat="1" ht="12.75" x14ac:dyDescent="0.25"/>
    <row r="62" s="4" customFormat="1" ht="12.75" x14ac:dyDescent="0.25"/>
    <row r="63" s="4" customFormat="1" ht="12.75" x14ac:dyDescent="0.25"/>
    <row r="64" s="4" customFormat="1" ht="12.75" x14ac:dyDescent="0.25"/>
    <row r="65" s="4" customFormat="1" ht="12.75" x14ac:dyDescent="0.25"/>
    <row r="66" s="4" customFormat="1" ht="12.75" x14ac:dyDescent="0.25"/>
    <row r="67" s="4" customFormat="1" ht="12.75" x14ac:dyDescent="0.25"/>
    <row r="68" s="4" customFormat="1" ht="12.75" x14ac:dyDescent="0.25"/>
    <row r="69" s="4" customFormat="1" ht="12.75"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sheetData>
  <sheetProtection formatCells="0" formatColumns="0" formatRows="0" insertColumns="0" insertRows="0" insertHyperlinks="0" deleteColumns="0" deleteRows="0" sort="0" autoFilter="0" pivotTables="0"/>
  <pageMargins left="0.23622047244094491" right="0.23622047244094491" top="0.35433070866141736" bottom="0.35433070866141736" header="0" footer="0"/>
  <pageSetup paperSize="9" scale="45" fitToHeight="0"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O131"/>
  <sheetViews>
    <sheetView workbookViewId="0">
      <selection activeCell="A2" sqref="A2:XFD69"/>
    </sheetView>
  </sheetViews>
  <sheetFormatPr defaultRowHeight="15" x14ac:dyDescent="0.25"/>
  <cols>
    <col min="1" max="1" width="4.5703125" bestFit="1" customWidth="1"/>
    <col min="2" max="2" width="16" customWidth="1"/>
    <col min="3" max="3" width="12.28515625" customWidth="1"/>
    <col min="4" max="4" width="112.42578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101</v>
      </c>
    </row>
    <row r="2" spans="1:15" s="4" customFormat="1" ht="38.25" x14ac:dyDescent="0.25">
      <c r="A2" s="3" t="s">
        <v>1</v>
      </c>
      <c r="B2" s="3" t="s">
        <v>157</v>
      </c>
      <c r="C2" s="3" t="s">
        <v>2</v>
      </c>
      <c r="D2" s="3" t="s">
        <v>158</v>
      </c>
      <c r="E2" s="3" t="s">
        <v>3</v>
      </c>
      <c r="F2" s="3" t="s">
        <v>4</v>
      </c>
      <c r="G2" s="3" t="s">
        <v>5</v>
      </c>
      <c r="H2" s="3" t="s">
        <v>6</v>
      </c>
      <c r="I2" s="3" t="s">
        <v>7</v>
      </c>
      <c r="J2" s="3" t="s">
        <v>8</v>
      </c>
      <c r="K2" s="3" t="s">
        <v>9</v>
      </c>
      <c r="L2" s="3" t="s">
        <v>10</v>
      </c>
      <c r="M2" s="3" t="s">
        <v>11</v>
      </c>
      <c r="N2" s="3" t="s">
        <v>12</v>
      </c>
      <c r="O2" s="3" t="s">
        <v>13</v>
      </c>
    </row>
    <row r="3" spans="1:15" s="4" customFormat="1" ht="12.75" x14ac:dyDescent="0.25">
      <c r="A3" s="5">
        <v>1</v>
      </c>
      <c r="B3" s="5">
        <v>2</v>
      </c>
      <c r="C3" s="5">
        <v>3</v>
      </c>
      <c r="D3" s="5">
        <v>4</v>
      </c>
      <c r="E3" s="5">
        <v>5</v>
      </c>
      <c r="F3" s="5">
        <v>6</v>
      </c>
      <c r="G3" s="5">
        <v>7</v>
      </c>
      <c r="H3" s="5">
        <v>8</v>
      </c>
      <c r="I3" s="5">
        <v>9</v>
      </c>
      <c r="J3" s="5">
        <v>10</v>
      </c>
      <c r="K3" s="5">
        <v>11</v>
      </c>
      <c r="L3" s="5">
        <v>12</v>
      </c>
      <c r="M3" s="5">
        <v>13</v>
      </c>
      <c r="N3" s="5">
        <v>14</v>
      </c>
      <c r="O3" s="5">
        <v>15</v>
      </c>
    </row>
    <row r="4" spans="1:15" s="4" customFormat="1" ht="63.75" x14ac:dyDescent="0.25">
      <c r="A4" s="5">
        <v>70</v>
      </c>
      <c r="B4" s="5"/>
      <c r="C4" s="5" t="s">
        <v>14</v>
      </c>
      <c r="D4" s="5" t="s">
        <v>102</v>
      </c>
      <c r="E4" s="5"/>
      <c r="F4" s="5"/>
      <c r="G4" s="5"/>
      <c r="H4" s="5" t="s">
        <v>16</v>
      </c>
      <c r="I4" s="5"/>
      <c r="J4" s="6">
        <v>500</v>
      </c>
      <c r="K4" s="6"/>
      <c r="L4" s="6">
        <f>K4*((100+N4)/100)</f>
        <v>0</v>
      </c>
      <c r="M4" s="6">
        <f>J4*K4</f>
        <v>0</v>
      </c>
      <c r="N4" s="6"/>
      <c r="O4" s="6">
        <f>J4*L4</f>
        <v>0</v>
      </c>
    </row>
    <row r="5" spans="1:15" s="4" customFormat="1" ht="12.75" x14ac:dyDescent="0.25">
      <c r="I5" s="4" t="s">
        <v>22</v>
      </c>
      <c r="J5" s="6"/>
      <c r="K5" s="6"/>
      <c r="L5" s="6"/>
      <c r="M5" s="6">
        <f>SUM(M4:M4)</f>
        <v>0</v>
      </c>
      <c r="N5" s="6"/>
      <c r="O5" s="6">
        <f>SUM(O4:O4)</f>
        <v>0</v>
      </c>
    </row>
    <row r="6" spans="1:15" s="4" customFormat="1" ht="12.75" x14ac:dyDescent="0.25"/>
    <row r="7" spans="1:15" s="4" customFormat="1" ht="12.75" x14ac:dyDescent="0.25"/>
    <row r="8" spans="1:15" s="4" customFormat="1" ht="12.75" x14ac:dyDescent="0.25"/>
    <row r="9" spans="1:15" s="4" customFormat="1" ht="12.75" x14ac:dyDescent="0.25"/>
    <row r="10" spans="1:15" s="4" customFormat="1" ht="12.75" x14ac:dyDescent="0.25"/>
    <row r="11" spans="1:15" s="4" customFormat="1" ht="12.75" x14ac:dyDescent="0.25"/>
    <row r="12" spans="1:15" s="4" customFormat="1" ht="12.75" x14ac:dyDescent="0.25"/>
    <row r="13" spans="1:15" s="4" customFormat="1" ht="12.75" x14ac:dyDescent="0.25"/>
    <row r="14" spans="1:15" s="4" customFormat="1" ht="12.75" x14ac:dyDescent="0.25"/>
    <row r="15" spans="1:15" s="4" customFormat="1" ht="12.75" x14ac:dyDescent="0.25"/>
    <row r="16" spans="1:15" s="4" customFormat="1" ht="12.75" x14ac:dyDescent="0.25"/>
    <row r="17" s="4" customFormat="1" ht="12.75" x14ac:dyDescent="0.25"/>
    <row r="18" s="4" customFormat="1" ht="12.75" x14ac:dyDescent="0.25"/>
    <row r="19" s="4" customFormat="1" ht="12.75" x14ac:dyDescent="0.25"/>
    <row r="20" s="4" customFormat="1" ht="12.75" x14ac:dyDescent="0.25"/>
    <row r="21" s="4" customFormat="1" ht="12.75" x14ac:dyDescent="0.25"/>
    <row r="22" s="4" customFormat="1" ht="12.75" x14ac:dyDescent="0.25"/>
    <row r="23" s="4" customFormat="1" ht="12.75" x14ac:dyDescent="0.25"/>
    <row r="24" s="4" customFormat="1" ht="12.75" x14ac:dyDescent="0.25"/>
    <row r="25" s="4" customFormat="1" ht="12.75" x14ac:dyDescent="0.25"/>
    <row r="26" s="4" customFormat="1" ht="12.75" x14ac:dyDescent="0.25"/>
    <row r="27" s="4" customFormat="1" ht="12.75" x14ac:dyDescent="0.25"/>
    <row r="28" s="4" customFormat="1" ht="12.75" x14ac:dyDescent="0.25"/>
    <row r="29" s="4" customFormat="1" ht="12.75" x14ac:dyDescent="0.25"/>
    <row r="30" s="4" customFormat="1" ht="12.75" x14ac:dyDescent="0.25"/>
    <row r="31" s="4" customFormat="1" ht="12.75" x14ac:dyDescent="0.25"/>
    <row r="32" s="4" customFormat="1" ht="12.75" x14ac:dyDescent="0.25"/>
    <row r="33" s="4" customFormat="1" ht="12.75" x14ac:dyDescent="0.25"/>
    <row r="34" s="4" customFormat="1" ht="12.75" x14ac:dyDescent="0.25"/>
    <row r="35" s="4" customFormat="1" ht="12.75" x14ac:dyDescent="0.25"/>
    <row r="36" s="4" customFormat="1" ht="12.75" x14ac:dyDescent="0.25"/>
    <row r="37" s="4" customFormat="1" ht="12.75" x14ac:dyDescent="0.25"/>
    <row r="38" s="4" customFormat="1" ht="12.75" x14ac:dyDescent="0.25"/>
    <row r="39" s="4" customFormat="1" ht="12.75" x14ac:dyDescent="0.25"/>
    <row r="40" s="4" customFormat="1" ht="12.75" x14ac:dyDescent="0.25"/>
    <row r="41" s="4" customFormat="1" ht="12.75" x14ac:dyDescent="0.25"/>
    <row r="42" s="4" customFormat="1" ht="12.75" x14ac:dyDescent="0.25"/>
    <row r="43" s="4" customFormat="1" ht="12.75" x14ac:dyDescent="0.25"/>
    <row r="44" s="4" customFormat="1" ht="12.75" x14ac:dyDescent="0.25"/>
    <row r="45" s="4" customFormat="1" ht="12.75" x14ac:dyDescent="0.25"/>
    <row r="46" s="4" customFormat="1" ht="12.75" x14ac:dyDescent="0.25"/>
    <row r="47" s="4" customFormat="1" ht="12.75" x14ac:dyDescent="0.25"/>
    <row r="48" s="4" customFormat="1" ht="12.75" x14ac:dyDescent="0.25"/>
    <row r="49" s="4" customFormat="1" ht="12.75" x14ac:dyDescent="0.25"/>
    <row r="50" s="4" customFormat="1" ht="12.75" x14ac:dyDescent="0.25"/>
    <row r="51" s="4" customFormat="1" ht="12.75" x14ac:dyDescent="0.25"/>
    <row r="52" s="4" customFormat="1" ht="12.75" x14ac:dyDescent="0.25"/>
    <row r="53" s="4" customFormat="1" ht="12.75" x14ac:dyDescent="0.25"/>
    <row r="54" s="4" customFormat="1" ht="12.75" x14ac:dyDescent="0.25"/>
    <row r="55" s="4" customFormat="1" ht="12.75" x14ac:dyDescent="0.25"/>
    <row r="56" s="4" customFormat="1" ht="12.75" x14ac:dyDescent="0.25"/>
    <row r="57" s="4" customFormat="1" ht="12.75" x14ac:dyDescent="0.25"/>
    <row r="58" s="4" customFormat="1" ht="12.75" x14ac:dyDescent="0.25"/>
    <row r="59" s="4" customFormat="1" ht="12.75" x14ac:dyDescent="0.25"/>
    <row r="60" s="4" customFormat="1" ht="12.75" x14ac:dyDescent="0.25"/>
    <row r="61" s="4" customFormat="1" ht="12.75" x14ac:dyDescent="0.25"/>
    <row r="62" s="4" customFormat="1" ht="12.75" x14ac:dyDescent="0.25"/>
    <row r="63" s="4" customFormat="1" ht="12.75" x14ac:dyDescent="0.25"/>
    <row r="64" s="4" customFormat="1" ht="12.75" x14ac:dyDescent="0.25"/>
    <row r="65" s="4" customFormat="1" ht="12.75" x14ac:dyDescent="0.25"/>
    <row r="66" s="4" customFormat="1" ht="12.75" x14ac:dyDescent="0.25"/>
    <row r="67" s="4" customFormat="1" ht="12.75" x14ac:dyDescent="0.25"/>
    <row r="68" s="4" customFormat="1" ht="12.75" x14ac:dyDescent="0.25"/>
    <row r="69" s="4" customFormat="1" ht="12.75"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sheetData>
  <sheetProtection formatCells="0" formatColumns="0" formatRows="0" insertColumns="0" insertRows="0" insertHyperlinks="0" deleteColumns="0" deleteRows="0" sort="0" autoFilter="0" pivotTables="0"/>
  <pageMargins left="0.23622047244094491" right="0.23622047244094491" top="0.35433070866141736" bottom="0.35433070866141736" header="0" footer="0"/>
  <pageSetup paperSize="9" scale="45" fitToHeight="0" orientation="landscape"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131"/>
  <sheetViews>
    <sheetView workbookViewId="0">
      <selection activeCell="A2" sqref="A2:XFD69"/>
    </sheetView>
  </sheetViews>
  <sheetFormatPr defaultRowHeight="15" x14ac:dyDescent="0.25"/>
  <cols>
    <col min="1" max="1" width="4.5703125" bestFit="1" customWidth="1"/>
    <col min="2" max="2" width="16" customWidth="1"/>
    <col min="3" max="3" width="12.28515625" customWidth="1"/>
    <col min="4" max="4" width="112.42578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103</v>
      </c>
    </row>
    <row r="2" spans="1:15" s="4" customFormat="1" ht="38.25" x14ac:dyDescent="0.25">
      <c r="A2" s="3" t="s">
        <v>1</v>
      </c>
      <c r="B2" s="3" t="s">
        <v>157</v>
      </c>
      <c r="C2" s="3" t="s">
        <v>2</v>
      </c>
      <c r="D2" s="3" t="s">
        <v>158</v>
      </c>
      <c r="E2" s="3" t="s">
        <v>3</v>
      </c>
      <c r="F2" s="3" t="s">
        <v>4</v>
      </c>
      <c r="G2" s="3" t="s">
        <v>5</v>
      </c>
      <c r="H2" s="3" t="s">
        <v>6</v>
      </c>
      <c r="I2" s="3" t="s">
        <v>7</v>
      </c>
      <c r="J2" s="3" t="s">
        <v>8</v>
      </c>
      <c r="K2" s="3" t="s">
        <v>9</v>
      </c>
      <c r="L2" s="3" t="s">
        <v>10</v>
      </c>
      <c r="M2" s="3" t="s">
        <v>11</v>
      </c>
      <c r="N2" s="3" t="s">
        <v>12</v>
      </c>
      <c r="O2" s="3" t="s">
        <v>13</v>
      </c>
    </row>
    <row r="3" spans="1:15" s="4" customFormat="1" ht="12.75" x14ac:dyDescent="0.25">
      <c r="A3" s="5">
        <v>1</v>
      </c>
      <c r="B3" s="5">
        <v>2</v>
      </c>
      <c r="C3" s="5">
        <v>3</v>
      </c>
      <c r="D3" s="5">
        <v>4</v>
      </c>
      <c r="E3" s="5">
        <v>5</v>
      </c>
      <c r="F3" s="5">
        <v>6</v>
      </c>
      <c r="G3" s="5">
        <v>7</v>
      </c>
      <c r="H3" s="5">
        <v>8</v>
      </c>
      <c r="I3" s="5">
        <v>9</v>
      </c>
      <c r="J3" s="5">
        <v>10</v>
      </c>
      <c r="K3" s="5">
        <v>11</v>
      </c>
      <c r="L3" s="5">
        <v>12</v>
      </c>
      <c r="M3" s="5">
        <v>13</v>
      </c>
      <c r="N3" s="5">
        <v>14</v>
      </c>
      <c r="O3" s="5">
        <v>15</v>
      </c>
    </row>
    <row r="4" spans="1:15" s="4" customFormat="1" ht="191.25" x14ac:dyDescent="0.25">
      <c r="A4" s="5">
        <v>71</v>
      </c>
      <c r="B4" s="5"/>
      <c r="C4" s="5" t="s">
        <v>14</v>
      </c>
      <c r="D4" s="5" t="s">
        <v>104</v>
      </c>
      <c r="E4" s="5"/>
      <c r="F4" s="5"/>
      <c r="G4" s="5"/>
      <c r="H4" s="5" t="s">
        <v>16</v>
      </c>
      <c r="I4" s="5"/>
      <c r="J4" s="6">
        <v>50</v>
      </c>
      <c r="K4" s="6"/>
      <c r="L4" s="6">
        <f t="shared" ref="L4:L20" si="0">K4*((100+N4)/100)</f>
        <v>0</v>
      </c>
      <c r="M4" s="6">
        <f t="shared" ref="M4:M20" si="1">J4*K4</f>
        <v>0</v>
      </c>
      <c r="N4" s="6"/>
      <c r="O4" s="6">
        <f t="shared" ref="O4:O20" si="2">J4*L4</f>
        <v>0</v>
      </c>
    </row>
    <row r="5" spans="1:15" s="4" customFormat="1" ht="165.75" x14ac:dyDescent="0.25">
      <c r="A5" s="5">
        <v>72</v>
      </c>
      <c r="B5" s="5"/>
      <c r="C5" s="5" t="s">
        <v>14</v>
      </c>
      <c r="D5" s="5" t="s">
        <v>105</v>
      </c>
      <c r="E5" s="5"/>
      <c r="F5" s="5"/>
      <c r="G5" s="5"/>
      <c r="H5" s="5" t="s">
        <v>16</v>
      </c>
      <c r="I5" s="5"/>
      <c r="J5" s="6">
        <v>1000</v>
      </c>
      <c r="K5" s="6"/>
      <c r="L5" s="6">
        <f t="shared" si="0"/>
        <v>0</v>
      </c>
      <c r="M5" s="6">
        <f t="shared" si="1"/>
        <v>0</v>
      </c>
      <c r="N5" s="6"/>
      <c r="O5" s="6">
        <f t="shared" si="2"/>
        <v>0</v>
      </c>
    </row>
    <row r="6" spans="1:15" s="4" customFormat="1" ht="127.5" x14ac:dyDescent="0.25">
      <c r="A6" s="5">
        <v>73</v>
      </c>
      <c r="B6" s="5"/>
      <c r="C6" s="5" t="s">
        <v>14</v>
      </c>
      <c r="D6" s="5" t="s">
        <v>106</v>
      </c>
      <c r="E6" s="5"/>
      <c r="F6" s="5"/>
      <c r="G6" s="5"/>
      <c r="H6" s="5" t="s">
        <v>16</v>
      </c>
      <c r="I6" s="5"/>
      <c r="J6" s="6">
        <v>50</v>
      </c>
      <c r="K6" s="6"/>
      <c r="L6" s="6">
        <f t="shared" si="0"/>
        <v>0</v>
      </c>
      <c r="M6" s="6">
        <f t="shared" si="1"/>
        <v>0</v>
      </c>
      <c r="N6" s="6"/>
      <c r="O6" s="6">
        <f t="shared" si="2"/>
        <v>0</v>
      </c>
    </row>
    <row r="7" spans="1:15" s="4" customFormat="1" ht="114.75" x14ac:dyDescent="0.25">
      <c r="A7" s="5">
        <v>74</v>
      </c>
      <c r="B7" s="5"/>
      <c r="C7" s="5" t="s">
        <v>14</v>
      </c>
      <c r="D7" s="5" t="s">
        <v>107</v>
      </c>
      <c r="E7" s="5"/>
      <c r="F7" s="5"/>
      <c r="G7" s="5"/>
      <c r="H7" s="5" t="s">
        <v>16</v>
      </c>
      <c r="I7" s="5"/>
      <c r="J7" s="6">
        <v>10</v>
      </c>
      <c r="K7" s="6"/>
      <c r="L7" s="6">
        <f t="shared" si="0"/>
        <v>0</v>
      </c>
      <c r="M7" s="6">
        <f t="shared" si="1"/>
        <v>0</v>
      </c>
      <c r="N7" s="6"/>
      <c r="O7" s="6">
        <f t="shared" si="2"/>
        <v>0</v>
      </c>
    </row>
    <row r="8" spans="1:15" s="4" customFormat="1" ht="153" x14ac:dyDescent="0.25">
      <c r="A8" s="5">
        <v>75</v>
      </c>
      <c r="B8" s="5"/>
      <c r="C8" s="5" t="s">
        <v>14</v>
      </c>
      <c r="D8" s="5" t="s">
        <v>108</v>
      </c>
      <c r="E8" s="5"/>
      <c r="F8" s="5"/>
      <c r="G8" s="5"/>
      <c r="H8" s="5" t="s">
        <v>16</v>
      </c>
      <c r="I8" s="5"/>
      <c r="J8" s="6">
        <v>100</v>
      </c>
      <c r="K8" s="6"/>
      <c r="L8" s="6">
        <f t="shared" si="0"/>
        <v>0</v>
      </c>
      <c r="M8" s="6">
        <f t="shared" si="1"/>
        <v>0</v>
      </c>
      <c r="N8" s="6"/>
      <c r="O8" s="6">
        <f t="shared" si="2"/>
        <v>0</v>
      </c>
    </row>
    <row r="9" spans="1:15" s="4" customFormat="1" ht="140.25" x14ac:dyDescent="0.25">
      <c r="A9" s="5">
        <v>76</v>
      </c>
      <c r="B9" s="5"/>
      <c r="C9" s="5" t="s">
        <v>14</v>
      </c>
      <c r="D9" s="5" t="s">
        <v>109</v>
      </c>
      <c r="E9" s="5"/>
      <c r="F9" s="5"/>
      <c r="G9" s="5"/>
      <c r="H9" s="5" t="s">
        <v>16</v>
      </c>
      <c r="I9" s="5"/>
      <c r="J9" s="6">
        <v>100</v>
      </c>
      <c r="K9" s="6"/>
      <c r="L9" s="6">
        <f t="shared" si="0"/>
        <v>0</v>
      </c>
      <c r="M9" s="6">
        <f t="shared" si="1"/>
        <v>0</v>
      </c>
      <c r="N9" s="6"/>
      <c r="O9" s="6">
        <f t="shared" si="2"/>
        <v>0</v>
      </c>
    </row>
    <row r="10" spans="1:15" s="4" customFormat="1" ht="216.75" x14ac:dyDescent="0.25">
      <c r="A10" s="5">
        <v>77</v>
      </c>
      <c r="B10" s="5"/>
      <c r="C10" s="5" t="s">
        <v>14</v>
      </c>
      <c r="D10" s="5" t="s">
        <v>110</v>
      </c>
      <c r="E10" s="5"/>
      <c r="F10" s="5"/>
      <c r="G10" s="5"/>
      <c r="H10" s="5" t="s">
        <v>16</v>
      </c>
      <c r="I10" s="5"/>
      <c r="J10" s="6">
        <v>300</v>
      </c>
      <c r="K10" s="6"/>
      <c r="L10" s="6">
        <f t="shared" si="0"/>
        <v>0</v>
      </c>
      <c r="M10" s="6">
        <f t="shared" si="1"/>
        <v>0</v>
      </c>
      <c r="N10" s="6"/>
      <c r="O10" s="6">
        <f t="shared" si="2"/>
        <v>0</v>
      </c>
    </row>
    <row r="11" spans="1:15" s="4" customFormat="1" ht="229.5" x14ac:dyDescent="0.25">
      <c r="A11" s="5">
        <v>78</v>
      </c>
      <c r="B11" s="5"/>
      <c r="C11" s="5" t="s">
        <v>14</v>
      </c>
      <c r="D11" s="5" t="s">
        <v>111</v>
      </c>
      <c r="E11" s="5"/>
      <c r="F11" s="5"/>
      <c r="G11" s="5"/>
      <c r="H11" s="5" t="s">
        <v>16</v>
      </c>
      <c r="I11" s="5"/>
      <c r="J11" s="6">
        <v>300</v>
      </c>
      <c r="K11" s="6"/>
      <c r="L11" s="6">
        <f t="shared" si="0"/>
        <v>0</v>
      </c>
      <c r="M11" s="6">
        <f t="shared" si="1"/>
        <v>0</v>
      </c>
      <c r="N11" s="6"/>
      <c r="O11" s="6">
        <f t="shared" si="2"/>
        <v>0</v>
      </c>
    </row>
    <row r="12" spans="1:15" s="4" customFormat="1" ht="229.5" x14ac:dyDescent="0.25">
      <c r="A12" s="5">
        <v>79</v>
      </c>
      <c r="B12" s="5"/>
      <c r="C12" s="5" t="s">
        <v>14</v>
      </c>
      <c r="D12" s="5" t="s">
        <v>112</v>
      </c>
      <c r="E12" s="5"/>
      <c r="F12" s="5"/>
      <c r="G12" s="5"/>
      <c r="H12" s="5" t="s">
        <v>16</v>
      </c>
      <c r="I12" s="5"/>
      <c r="J12" s="6">
        <v>100</v>
      </c>
      <c r="K12" s="6"/>
      <c r="L12" s="6">
        <f t="shared" si="0"/>
        <v>0</v>
      </c>
      <c r="M12" s="6">
        <f t="shared" si="1"/>
        <v>0</v>
      </c>
      <c r="N12" s="6"/>
      <c r="O12" s="6">
        <f t="shared" si="2"/>
        <v>0</v>
      </c>
    </row>
    <row r="13" spans="1:15" s="4" customFormat="1" ht="153" x14ac:dyDescent="0.25">
      <c r="A13" s="5">
        <v>80</v>
      </c>
      <c r="B13" s="5"/>
      <c r="C13" s="5" t="s">
        <v>14</v>
      </c>
      <c r="D13" s="5" t="s">
        <v>113</v>
      </c>
      <c r="E13" s="5"/>
      <c r="F13" s="5"/>
      <c r="G13" s="5"/>
      <c r="H13" s="5" t="s">
        <v>16</v>
      </c>
      <c r="I13" s="5"/>
      <c r="J13" s="6">
        <v>50</v>
      </c>
      <c r="K13" s="6"/>
      <c r="L13" s="6">
        <f t="shared" si="0"/>
        <v>0</v>
      </c>
      <c r="M13" s="6">
        <f t="shared" si="1"/>
        <v>0</v>
      </c>
      <c r="N13" s="6"/>
      <c r="O13" s="6">
        <f t="shared" si="2"/>
        <v>0</v>
      </c>
    </row>
    <row r="14" spans="1:15" s="4" customFormat="1" ht="153" x14ac:dyDescent="0.25">
      <c r="A14" s="5">
        <v>81</v>
      </c>
      <c r="B14" s="5"/>
      <c r="C14" s="5" t="s">
        <v>14</v>
      </c>
      <c r="D14" s="5" t="s">
        <v>114</v>
      </c>
      <c r="E14" s="5"/>
      <c r="F14" s="5"/>
      <c r="G14" s="5"/>
      <c r="H14" s="5" t="s">
        <v>16</v>
      </c>
      <c r="I14" s="5"/>
      <c r="J14" s="6">
        <v>10</v>
      </c>
      <c r="K14" s="6"/>
      <c r="L14" s="6">
        <f t="shared" si="0"/>
        <v>0</v>
      </c>
      <c r="M14" s="6">
        <f t="shared" si="1"/>
        <v>0</v>
      </c>
      <c r="N14" s="6"/>
      <c r="O14" s="6">
        <f t="shared" si="2"/>
        <v>0</v>
      </c>
    </row>
    <row r="15" spans="1:15" s="4" customFormat="1" ht="191.25" x14ac:dyDescent="0.25">
      <c r="A15" s="5">
        <v>82</v>
      </c>
      <c r="B15" s="5"/>
      <c r="C15" s="5" t="s">
        <v>14</v>
      </c>
      <c r="D15" s="5" t="s">
        <v>115</v>
      </c>
      <c r="E15" s="5"/>
      <c r="F15" s="5"/>
      <c r="G15" s="5"/>
      <c r="H15" s="5" t="s">
        <v>16</v>
      </c>
      <c r="I15" s="5"/>
      <c r="J15" s="6">
        <v>3500</v>
      </c>
      <c r="K15" s="6"/>
      <c r="L15" s="6">
        <f t="shared" si="0"/>
        <v>0</v>
      </c>
      <c r="M15" s="6">
        <f t="shared" si="1"/>
        <v>0</v>
      </c>
      <c r="N15" s="6"/>
      <c r="O15" s="6">
        <f t="shared" si="2"/>
        <v>0</v>
      </c>
    </row>
    <row r="16" spans="1:15" s="4" customFormat="1" ht="153" x14ac:dyDescent="0.25">
      <c r="A16" s="5">
        <v>83</v>
      </c>
      <c r="B16" s="5"/>
      <c r="C16" s="5" t="s">
        <v>14</v>
      </c>
      <c r="D16" s="5" t="s">
        <v>116</v>
      </c>
      <c r="E16" s="5"/>
      <c r="F16" s="5"/>
      <c r="G16" s="5"/>
      <c r="H16" s="5" t="s">
        <v>16</v>
      </c>
      <c r="I16" s="5"/>
      <c r="J16" s="6">
        <v>3000</v>
      </c>
      <c r="K16" s="6"/>
      <c r="L16" s="6">
        <f t="shared" si="0"/>
        <v>0</v>
      </c>
      <c r="M16" s="6">
        <f t="shared" si="1"/>
        <v>0</v>
      </c>
      <c r="N16" s="6"/>
      <c r="O16" s="6">
        <f t="shared" si="2"/>
        <v>0</v>
      </c>
    </row>
    <row r="17" spans="1:15" s="4" customFormat="1" ht="76.5" x14ac:dyDescent="0.25">
      <c r="A17" s="5">
        <v>84</v>
      </c>
      <c r="B17" s="5"/>
      <c r="C17" s="5" t="s">
        <v>14</v>
      </c>
      <c r="D17" s="5" t="s">
        <v>117</v>
      </c>
      <c r="E17" s="5"/>
      <c r="F17" s="5"/>
      <c r="G17" s="5"/>
      <c r="H17" s="5" t="s">
        <v>16</v>
      </c>
      <c r="I17" s="5"/>
      <c r="J17" s="6">
        <v>50</v>
      </c>
      <c r="K17" s="6"/>
      <c r="L17" s="6">
        <f t="shared" si="0"/>
        <v>0</v>
      </c>
      <c r="M17" s="6">
        <f t="shared" si="1"/>
        <v>0</v>
      </c>
      <c r="N17" s="6"/>
      <c r="O17" s="6">
        <f t="shared" si="2"/>
        <v>0</v>
      </c>
    </row>
    <row r="18" spans="1:15" s="4" customFormat="1" ht="114.75" x14ac:dyDescent="0.25">
      <c r="A18" s="5">
        <v>85</v>
      </c>
      <c r="B18" s="5"/>
      <c r="C18" s="5" t="s">
        <v>14</v>
      </c>
      <c r="D18" s="5" t="s">
        <v>118</v>
      </c>
      <c r="E18" s="5"/>
      <c r="F18" s="5"/>
      <c r="G18" s="5"/>
      <c r="H18" s="5" t="s">
        <v>16</v>
      </c>
      <c r="I18" s="5"/>
      <c r="J18" s="6">
        <v>6000</v>
      </c>
      <c r="K18" s="6"/>
      <c r="L18" s="6">
        <f t="shared" si="0"/>
        <v>0</v>
      </c>
      <c r="M18" s="6">
        <f t="shared" si="1"/>
        <v>0</v>
      </c>
      <c r="N18" s="6"/>
      <c r="O18" s="6">
        <f t="shared" si="2"/>
        <v>0</v>
      </c>
    </row>
    <row r="19" spans="1:15" s="4" customFormat="1" ht="280.5" x14ac:dyDescent="0.25">
      <c r="A19" s="5">
        <v>86</v>
      </c>
      <c r="B19" s="5"/>
      <c r="C19" s="5" t="s">
        <v>14</v>
      </c>
      <c r="D19" s="5" t="s">
        <v>119</v>
      </c>
      <c r="E19" s="5"/>
      <c r="F19" s="5"/>
      <c r="G19" s="5"/>
      <c r="H19" s="5" t="s">
        <v>16</v>
      </c>
      <c r="I19" s="5"/>
      <c r="J19" s="6">
        <v>600</v>
      </c>
      <c r="K19" s="6"/>
      <c r="L19" s="6">
        <f t="shared" si="0"/>
        <v>0</v>
      </c>
      <c r="M19" s="6">
        <f t="shared" si="1"/>
        <v>0</v>
      </c>
      <c r="N19" s="6"/>
      <c r="O19" s="6">
        <f t="shared" si="2"/>
        <v>0</v>
      </c>
    </row>
    <row r="20" spans="1:15" s="4" customFormat="1" ht="242.25" x14ac:dyDescent="0.25">
      <c r="A20" s="5">
        <v>87</v>
      </c>
      <c r="B20" s="5"/>
      <c r="C20" s="5" t="s">
        <v>14</v>
      </c>
      <c r="D20" s="5" t="s">
        <v>120</v>
      </c>
      <c r="E20" s="5"/>
      <c r="F20" s="5"/>
      <c r="G20" s="5"/>
      <c r="H20" s="5" t="s">
        <v>16</v>
      </c>
      <c r="I20" s="5"/>
      <c r="J20" s="6">
        <v>200</v>
      </c>
      <c r="K20" s="6"/>
      <c r="L20" s="6">
        <f t="shared" si="0"/>
        <v>0</v>
      </c>
      <c r="M20" s="6">
        <f t="shared" si="1"/>
        <v>0</v>
      </c>
      <c r="N20" s="6"/>
      <c r="O20" s="6">
        <f t="shared" si="2"/>
        <v>0</v>
      </c>
    </row>
    <row r="21" spans="1:15" s="4" customFormat="1" ht="12.75" x14ac:dyDescent="0.25">
      <c r="I21" s="4" t="s">
        <v>22</v>
      </c>
      <c r="J21" s="6"/>
      <c r="K21" s="6"/>
      <c r="L21" s="6"/>
      <c r="M21" s="6">
        <f>SUM(M4:M20)</f>
        <v>0</v>
      </c>
      <c r="N21" s="6"/>
      <c r="O21" s="6">
        <f>SUM(O4:O20)</f>
        <v>0</v>
      </c>
    </row>
    <row r="22" spans="1:15" s="4" customFormat="1" ht="12.75" x14ac:dyDescent="0.25"/>
    <row r="23" spans="1:15" s="4" customFormat="1" ht="12.75" x14ac:dyDescent="0.25"/>
    <row r="24" spans="1:15" s="4" customFormat="1" ht="12.75" x14ac:dyDescent="0.25"/>
    <row r="25" spans="1:15" s="4" customFormat="1" ht="12.75" x14ac:dyDescent="0.25"/>
    <row r="26" spans="1:15" s="4" customFormat="1" ht="12.75" x14ac:dyDescent="0.25"/>
    <row r="27" spans="1:15" s="4" customFormat="1" ht="12.75" x14ac:dyDescent="0.25"/>
    <row r="28" spans="1:15" s="4" customFormat="1" ht="12.75" x14ac:dyDescent="0.25"/>
    <row r="29" spans="1:15" s="4" customFormat="1" ht="12.75" x14ac:dyDescent="0.25"/>
    <row r="30" spans="1:15" s="4" customFormat="1" ht="12.75" x14ac:dyDescent="0.25"/>
    <row r="31" spans="1:15" s="4" customFormat="1" ht="12.75" x14ac:dyDescent="0.25"/>
    <row r="32" spans="1:15" s="4" customFormat="1" ht="12.75" x14ac:dyDescent="0.25"/>
    <row r="33" s="4" customFormat="1" ht="12.75" x14ac:dyDescent="0.25"/>
    <row r="34" s="4" customFormat="1" ht="12.75" x14ac:dyDescent="0.25"/>
    <row r="35" s="4" customFormat="1" ht="12.75" x14ac:dyDescent="0.25"/>
    <row r="36" s="4" customFormat="1" ht="12.75" x14ac:dyDescent="0.25"/>
    <row r="37" s="4" customFormat="1" ht="12.75" x14ac:dyDescent="0.25"/>
    <row r="38" s="4" customFormat="1" ht="12.75" x14ac:dyDescent="0.25"/>
    <row r="39" s="4" customFormat="1" ht="12.75" x14ac:dyDescent="0.25"/>
    <row r="40" s="4" customFormat="1" ht="12.75" x14ac:dyDescent="0.25"/>
    <row r="41" s="4" customFormat="1" ht="12.75" x14ac:dyDescent="0.25"/>
    <row r="42" s="4" customFormat="1" ht="12.75" x14ac:dyDescent="0.25"/>
    <row r="43" s="4" customFormat="1" ht="12.75" x14ac:dyDescent="0.25"/>
    <row r="44" s="4" customFormat="1" ht="12.75" x14ac:dyDescent="0.25"/>
    <row r="45" s="4" customFormat="1" ht="12.75" x14ac:dyDescent="0.25"/>
    <row r="46" s="4" customFormat="1" ht="12.75" x14ac:dyDescent="0.25"/>
    <row r="47" s="4" customFormat="1" ht="12.75" x14ac:dyDescent="0.25"/>
    <row r="48" s="4" customFormat="1" ht="12.75" x14ac:dyDescent="0.25"/>
    <row r="49" s="4" customFormat="1" ht="12.75" x14ac:dyDescent="0.25"/>
    <row r="50" s="4" customFormat="1" ht="12.75" x14ac:dyDescent="0.25"/>
    <row r="51" s="4" customFormat="1" ht="12.75" x14ac:dyDescent="0.25"/>
    <row r="52" s="4" customFormat="1" ht="12.75" x14ac:dyDescent="0.25"/>
    <row r="53" s="4" customFormat="1" ht="12.75" x14ac:dyDescent="0.25"/>
    <row r="54" s="4" customFormat="1" ht="12.75" x14ac:dyDescent="0.25"/>
    <row r="55" s="4" customFormat="1" ht="12.75" x14ac:dyDescent="0.25"/>
    <row r="56" s="4" customFormat="1" ht="12.75" x14ac:dyDescent="0.25"/>
    <row r="57" s="4" customFormat="1" ht="12.75" x14ac:dyDescent="0.25"/>
    <row r="58" s="4" customFormat="1" ht="12.75" x14ac:dyDescent="0.25"/>
    <row r="59" s="4" customFormat="1" ht="12.75" x14ac:dyDescent="0.25"/>
    <row r="60" s="4" customFormat="1" ht="12.75" x14ac:dyDescent="0.25"/>
    <row r="61" s="4" customFormat="1" ht="12.75" x14ac:dyDescent="0.25"/>
    <row r="62" s="4" customFormat="1" ht="12.75" x14ac:dyDescent="0.25"/>
    <row r="63" s="4" customFormat="1" ht="12.75" x14ac:dyDescent="0.25"/>
    <row r="64" s="4" customFormat="1" ht="12.75" x14ac:dyDescent="0.25"/>
    <row r="65" s="4" customFormat="1" ht="12.75" x14ac:dyDescent="0.25"/>
    <row r="66" s="4" customFormat="1" ht="12.75" x14ac:dyDescent="0.25"/>
    <row r="67" s="4" customFormat="1" ht="12.75" x14ac:dyDescent="0.25"/>
    <row r="68" s="4" customFormat="1" ht="12.75" x14ac:dyDescent="0.25"/>
    <row r="69" s="4" customFormat="1" ht="12.75"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sheetData>
  <sheetProtection formatCells="0" formatColumns="0" formatRows="0" insertColumns="0" insertRows="0" insertHyperlinks="0" deleteColumns="0" deleteRows="0" sort="0" autoFilter="0" pivotTables="0"/>
  <pageMargins left="0.23622047244094491" right="0.23622047244094491" top="0.35433070866141736" bottom="0.35433070866141736" header="0" footer="0"/>
  <pageSetup paperSize="9" scale="45" fitToHeight="0" orientation="landscape"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O131"/>
  <sheetViews>
    <sheetView workbookViewId="0">
      <selection activeCell="A2" sqref="A2:XFD69"/>
    </sheetView>
  </sheetViews>
  <sheetFormatPr defaultRowHeight="15" x14ac:dyDescent="0.25"/>
  <cols>
    <col min="1" max="1" width="4.5703125" bestFit="1" customWidth="1"/>
    <col min="2" max="2" width="16" customWidth="1"/>
    <col min="3" max="3" width="12.28515625" customWidth="1"/>
    <col min="4" max="4" width="112.42578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121</v>
      </c>
    </row>
    <row r="2" spans="1:15" s="4" customFormat="1" ht="38.25" x14ac:dyDescent="0.25">
      <c r="A2" s="3" t="s">
        <v>1</v>
      </c>
      <c r="B2" s="3" t="s">
        <v>157</v>
      </c>
      <c r="C2" s="3" t="s">
        <v>2</v>
      </c>
      <c r="D2" s="3" t="s">
        <v>158</v>
      </c>
      <c r="E2" s="3" t="s">
        <v>3</v>
      </c>
      <c r="F2" s="3" t="s">
        <v>4</v>
      </c>
      <c r="G2" s="3" t="s">
        <v>5</v>
      </c>
      <c r="H2" s="3" t="s">
        <v>6</v>
      </c>
      <c r="I2" s="3" t="s">
        <v>7</v>
      </c>
      <c r="J2" s="3" t="s">
        <v>8</v>
      </c>
      <c r="K2" s="3" t="s">
        <v>9</v>
      </c>
      <c r="L2" s="3" t="s">
        <v>10</v>
      </c>
      <c r="M2" s="3" t="s">
        <v>11</v>
      </c>
      <c r="N2" s="3" t="s">
        <v>12</v>
      </c>
      <c r="O2" s="3" t="s">
        <v>13</v>
      </c>
    </row>
    <row r="3" spans="1:15" s="4" customFormat="1" ht="12.75" x14ac:dyDescent="0.25">
      <c r="A3" s="5">
        <v>1</v>
      </c>
      <c r="B3" s="5">
        <v>2</v>
      </c>
      <c r="C3" s="5">
        <v>3</v>
      </c>
      <c r="D3" s="5">
        <v>4</v>
      </c>
      <c r="E3" s="5">
        <v>5</v>
      </c>
      <c r="F3" s="5">
        <v>6</v>
      </c>
      <c r="G3" s="5">
        <v>7</v>
      </c>
      <c r="H3" s="5">
        <v>8</v>
      </c>
      <c r="I3" s="5">
        <v>9</v>
      </c>
      <c r="J3" s="5">
        <v>10</v>
      </c>
      <c r="K3" s="5">
        <v>11</v>
      </c>
      <c r="L3" s="5">
        <v>12</v>
      </c>
      <c r="M3" s="5">
        <v>13</v>
      </c>
      <c r="N3" s="5">
        <v>14</v>
      </c>
      <c r="O3" s="5">
        <v>15</v>
      </c>
    </row>
    <row r="4" spans="1:15" s="4" customFormat="1" ht="102" x14ac:dyDescent="0.25">
      <c r="A4" s="5">
        <v>88</v>
      </c>
      <c r="B4" s="5"/>
      <c r="C4" s="5" t="s">
        <v>52</v>
      </c>
      <c r="D4" s="5" t="s">
        <v>122</v>
      </c>
      <c r="E4" s="5"/>
      <c r="F4" s="5"/>
      <c r="G4" s="5"/>
      <c r="H4" s="5" t="s">
        <v>16</v>
      </c>
      <c r="I4" s="5"/>
      <c r="J4" s="6">
        <v>1000</v>
      </c>
      <c r="K4" s="6"/>
      <c r="L4" s="6">
        <f t="shared" ref="L4:L16" si="0">K4*((100+N4)/100)</f>
        <v>0</v>
      </c>
      <c r="M4" s="6">
        <f t="shared" ref="M4:M16" si="1">J4*K4</f>
        <v>0</v>
      </c>
      <c r="N4" s="6"/>
      <c r="O4" s="6">
        <f t="shared" ref="O4:O16" si="2">J4*L4</f>
        <v>0</v>
      </c>
    </row>
    <row r="5" spans="1:15" s="4" customFormat="1" ht="12.75" x14ac:dyDescent="0.25">
      <c r="A5" s="5">
        <v>89</v>
      </c>
      <c r="B5" s="5"/>
      <c r="C5" s="5" t="s">
        <v>14</v>
      </c>
      <c r="D5" s="5" t="s">
        <v>123</v>
      </c>
      <c r="E5" s="5"/>
      <c r="F5" s="5"/>
      <c r="G5" s="5"/>
      <c r="H5" s="5" t="s">
        <v>16</v>
      </c>
      <c r="I5" s="5"/>
      <c r="J5" s="6">
        <v>100</v>
      </c>
      <c r="K5" s="6"/>
      <c r="L5" s="6">
        <f t="shared" si="0"/>
        <v>0</v>
      </c>
      <c r="M5" s="6">
        <f t="shared" si="1"/>
        <v>0</v>
      </c>
      <c r="N5" s="6"/>
      <c r="O5" s="6">
        <f t="shared" si="2"/>
        <v>0</v>
      </c>
    </row>
    <row r="6" spans="1:15" s="4" customFormat="1" ht="127.5" x14ac:dyDescent="0.25">
      <c r="A6" s="5">
        <v>90</v>
      </c>
      <c r="B6" s="5"/>
      <c r="C6" s="5" t="s">
        <v>14</v>
      </c>
      <c r="D6" s="5" t="s">
        <v>124</v>
      </c>
      <c r="E6" s="5"/>
      <c r="F6" s="5"/>
      <c r="G6" s="5"/>
      <c r="H6" s="5" t="s">
        <v>16</v>
      </c>
      <c r="I6" s="5"/>
      <c r="J6" s="6">
        <v>500</v>
      </c>
      <c r="K6" s="6"/>
      <c r="L6" s="6">
        <f t="shared" si="0"/>
        <v>0</v>
      </c>
      <c r="M6" s="6">
        <f t="shared" si="1"/>
        <v>0</v>
      </c>
      <c r="N6" s="6"/>
      <c r="O6" s="6">
        <f t="shared" si="2"/>
        <v>0</v>
      </c>
    </row>
    <row r="7" spans="1:15" s="4" customFormat="1" ht="127.5" x14ac:dyDescent="0.25">
      <c r="A7" s="5">
        <v>91</v>
      </c>
      <c r="B7" s="5"/>
      <c r="C7" s="5" t="s">
        <v>14</v>
      </c>
      <c r="D7" s="5" t="s">
        <v>125</v>
      </c>
      <c r="E7" s="5"/>
      <c r="F7" s="5"/>
      <c r="G7" s="5"/>
      <c r="H7" s="5" t="s">
        <v>16</v>
      </c>
      <c r="I7" s="5"/>
      <c r="J7" s="6">
        <v>500</v>
      </c>
      <c r="K7" s="6"/>
      <c r="L7" s="6">
        <f t="shared" si="0"/>
        <v>0</v>
      </c>
      <c r="M7" s="6">
        <f t="shared" si="1"/>
        <v>0</v>
      </c>
      <c r="N7" s="6"/>
      <c r="O7" s="6">
        <f t="shared" si="2"/>
        <v>0</v>
      </c>
    </row>
    <row r="8" spans="1:15" s="4" customFormat="1" ht="76.5" x14ac:dyDescent="0.25">
      <c r="A8" s="5">
        <v>92</v>
      </c>
      <c r="B8" s="5"/>
      <c r="C8" s="5" t="s">
        <v>14</v>
      </c>
      <c r="D8" s="5" t="s">
        <v>126</v>
      </c>
      <c r="E8" s="5"/>
      <c r="F8" s="5"/>
      <c r="G8" s="5"/>
      <c r="H8" s="5" t="s">
        <v>16</v>
      </c>
      <c r="I8" s="5"/>
      <c r="J8" s="6">
        <v>10</v>
      </c>
      <c r="K8" s="6"/>
      <c r="L8" s="6">
        <f t="shared" si="0"/>
        <v>0</v>
      </c>
      <c r="M8" s="6">
        <f t="shared" si="1"/>
        <v>0</v>
      </c>
      <c r="N8" s="6"/>
      <c r="O8" s="6">
        <f t="shared" si="2"/>
        <v>0</v>
      </c>
    </row>
    <row r="9" spans="1:15" s="4" customFormat="1" ht="76.5" x14ac:dyDescent="0.25">
      <c r="A9" s="5">
        <v>93</v>
      </c>
      <c r="B9" s="5"/>
      <c r="C9" s="5" t="s">
        <v>14</v>
      </c>
      <c r="D9" s="5" t="s">
        <v>127</v>
      </c>
      <c r="E9" s="5"/>
      <c r="F9" s="5"/>
      <c r="G9" s="5"/>
      <c r="H9" s="5" t="s">
        <v>16</v>
      </c>
      <c r="I9" s="5"/>
      <c r="J9" s="6">
        <v>10</v>
      </c>
      <c r="K9" s="6"/>
      <c r="L9" s="6">
        <f t="shared" si="0"/>
        <v>0</v>
      </c>
      <c r="M9" s="6">
        <f t="shared" si="1"/>
        <v>0</v>
      </c>
      <c r="N9" s="6"/>
      <c r="O9" s="6">
        <f t="shared" si="2"/>
        <v>0</v>
      </c>
    </row>
    <row r="10" spans="1:15" s="4" customFormat="1" ht="293.25" x14ac:dyDescent="0.25">
      <c r="A10" s="5">
        <v>94</v>
      </c>
      <c r="B10" s="5"/>
      <c r="C10" s="5" t="s">
        <v>14</v>
      </c>
      <c r="D10" s="5" t="s">
        <v>128</v>
      </c>
      <c r="E10" s="5"/>
      <c r="F10" s="5"/>
      <c r="G10" s="5"/>
      <c r="H10" s="5" t="s">
        <v>16</v>
      </c>
      <c r="I10" s="5"/>
      <c r="J10" s="6">
        <v>100</v>
      </c>
      <c r="K10" s="6"/>
      <c r="L10" s="6">
        <f t="shared" si="0"/>
        <v>0</v>
      </c>
      <c r="M10" s="6">
        <f t="shared" si="1"/>
        <v>0</v>
      </c>
      <c r="N10" s="6"/>
      <c r="O10" s="6">
        <f t="shared" si="2"/>
        <v>0</v>
      </c>
    </row>
    <row r="11" spans="1:15" s="4" customFormat="1" ht="293.25" x14ac:dyDescent="0.25">
      <c r="A11" s="5">
        <v>95</v>
      </c>
      <c r="B11" s="5"/>
      <c r="C11" s="5" t="s">
        <v>14</v>
      </c>
      <c r="D11" s="5" t="s">
        <v>129</v>
      </c>
      <c r="E11" s="5"/>
      <c r="F11" s="5"/>
      <c r="G11" s="5"/>
      <c r="H11" s="5" t="s">
        <v>16</v>
      </c>
      <c r="I11" s="5"/>
      <c r="J11" s="6">
        <v>10</v>
      </c>
      <c r="K11" s="6"/>
      <c r="L11" s="6">
        <f t="shared" si="0"/>
        <v>0</v>
      </c>
      <c r="M11" s="6">
        <f t="shared" si="1"/>
        <v>0</v>
      </c>
      <c r="N11" s="6"/>
      <c r="O11" s="6">
        <f t="shared" si="2"/>
        <v>0</v>
      </c>
    </row>
    <row r="12" spans="1:15" s="4" customFormat="1" ht="216.75" x14ac:dyDescent="0.25">
      <c r="A12" s="5">
        <v>96</v>
      </c>
      <c r="B12" s="5"/>
      <c r="C12" s="5" t="s">
        <v>14</v>
      </c>
      <c r="D12" s="5" t="s">
        <v>130</v>
      </c>
      <c r="E12" s="5"/>
      <c r="F12" s="5"/>
      <c r="G12" s="5"/>
      <c r="H12" s="5" t="s">
        <v>16</v>
      </c>
      <c r="I12" s="5"/>
      <c r="J12" s="6">
        <v>10</v>
      </c>
      <c r="K12" s="6"/>
      <c r="L12" s="6">
        <f t="shared" si="0"/>
        <v>0</v>
      </c>
      <c r="M12" s="6">
        <f t="shared" si="1"/>
        <v>0</v>
      </c>
      <c r="N12" s="6"/>
      <c r="O12" s="6">
        <f t="shared" si="2"/>
        <v>0</v>
      </c>
    </row>
    <row r="13" spans="1:15" s="4" customFormat="1" ht="140.25" x14ac:dyDescent="0.25">
      <c r="A13" s="5">
        <v>97</v>
      </c>
      <c r="B13" s="5"/>
      <c r="C13" s="5" t="s">
        <v>14</v>
      </c>
      <c r="D13" s="5" t="s">
        <v>131</v>
      </c>
      <c r="E13" s="5"/>
      <c r="F13" s="5"/>
      <c r="G13" s="5"/>
      <c r="H13" s="5" t="s">
        <v>16</v>
      </c>
      <c r="I13" s="5"/>
      <c r="J13" s="6">
        <v>20</v>
      </c>
      <c r="K13" s="6"/>
      <c r="L13" s="6">
        <f t="shared" si="0"/>
        <v>0</v>
      </c>
      <c r="M13" s="6">
        <f t="shared" si="1"/>
        <v>0</v>
      </c>
      <c r="N13" s="6"/>
      <c r="O13" s="6">
        <f t="shared" si="2"/>
        <v>0</v>
      </c>
    </row>
    <row r="14" spans="1:15" s="4" customFormat="1" ht="89.25" x14ac:dyDescent="0.25">
      <c r="A14" s="5">
        <v>98</v>
      </c>
      <c r="B14" s="5"/>
      <c r="C14" s="5" t="s">
        <v>14</v>
      </c>
      <c r="D14" s="5" t="s">
        <v>132</v>
      </c>
      <c r="E14" s="5"/>
      <c r="F14" s="5"/>
      <c r="G14" s="5"/>
      <c r="H14" s="5" t="s">
        <v>16</v>
      </c>
      <c r="I14" s="5"/>
      <c r="J14" s="6">
        <v>50</v>
      </c>
      <c r="K14" s="6"/>
      <c r="L14" s="6">
        <f t="shared" si="0"/>
        <v>0</v>
      </c>
      <c r="M14" s="6">
        <f t="shared" si="1"/>
        <v>0</v>
      </c>
      <c r="N14" s="6"/>
      <c r="O14" s="6">
        <f t="shared" si="2"/>
        <v>0</v>
      </c>
    </row>
    <row r="15" spans="1:15" s="4" customFormat="1" ht="76.5" x14ac:dyDescent="0.25">
      <c r="A15" s="5">
        <v>99</v>
      </c>
      <c r="B15" s="5"/>
      <c r="C15" s="5" t="s">
        <v>14</v>
      </c>
      <c r="D15" s="5" t="s">
        <v>133</v>
      </c>
      <c r="E15" s="5"/>
      <c r="F15" s="5"/>
      <c r="G15" s="5"/>
      <c r="H15" s="5" t="s">
        <v>16</v>
      </c>
      <c r="I15" s="5"/>
      <c r="J15" s="6">
        <v>200</v>
      </c>
      <c r="K15" s="6"/>
      <c r="L15" s="6">
        <f t="shared" si="0"/>
        <v>0</v>
      </c>
      <c r="M15" s="6">
        <f t="shared" si="1"/>
        <v>0</v>
      </c>
      <c r="N15" s="6"/>
      <c r="O15" s="6">
        <f t="shared" si="2"/>
        <v>0</v>
      </c>
    </row>
    <row r="16" spans="1:15" s="4" customFormat="1" ht="89.25" x14ac:dyDescent="0.25">
      <c r="A16" s="5">
        <v>100</v>
      </c>
      <c r="B16" s="5"/>
      <c r="C16" s="5" t="s">
        <v>14</v>
      </c>
      <c r="D16" s="5" t="s">
        <v>134</v>
      </c>
      <c r="E16" s="5"/>
      <c r="F16" s="5"/>
      <c r="G16" s="5"/>
      <c r="H16" s="5" t="s">
        <v>16</v>
      </c>
      <c r="I16" s="5"/>
      <c r="J16" s="6">
        <v>30</v>
      </c>
      <c r="K16" s="6"/>
      <c r="L16" s="6">
        <f t="shared" si="0"/>
        <v>0</v>
      </c>
      <c r="M16" s="6">
        <f t="shared" si="1"/>
        <v>0</v>
      </c>
      <c r="N16" s="6"/>
      <c r="O16" s="6">
        <f t="shared" si="2"/>
        <v>0</v>
      </c>
    </row>
    <row r="17" spans="9:15" s="4" customFormat="1" ht="12.75" x14ac:dyDescent="0.25">
      <c r="I17" s="4" t="s">
        <v>22</v>
      </c>
      <c r="J17" s="6"/>
      <c r="K17" s="6"/>
      <c r="L17" s="6"/>
      <c r="M17" s="6">
        <f>SUM(M4:M16)</f>
        <v>0</v>
      </c>
      <c r="N17" s="6"/>
      <c r="O17" s="6">
        <f>SUM(O4:O16)</f>
        <v>0</v>
      </c>
    </row>
    <row r="18" spans="9:15" s="4" customFormat="1" ht="12.75" x14ac:dyDescent="0.25"/>
    <row r="19" spans="9:15" s="4" customFormat="1" ht="12.75" x14ac:dyDescent="0.25"/>
    <row r="20" spans="9:15" s="4" customFormat="1" ht="12.75" x14ac:dyDescent="0.25"/>
    <row r="21" spans="9:15" s="4" customFormat="1" ht="12.75" x14ac:dyDescent="0.25"/>
    <row r="22" spans="9:15" s="4" customFormat="1" ht="12.75" x14ac:dyDescent="0.25"/>
    <row r="23" spans="9:15" s="4" customFormat="1" ht="12.75" x14ac:dyDescent="0.25"/>
    <row r="24" spans="9:15" s="4" customFormat="1" ht="12.75" x14ac:dyDescent="0.25"/>
    <row r="25" spans="9:15" s="4" customFormat="1" ht="12.75" x14ac:dyDescent="0.25"/>
    <row r="26" spans="9:15" s="4" customFormat="1" ht="12.75" x14ac:dyDescent="0.25"/>
    <row r="27" spans="9:15" s="4" customFormat="1" ht="12.75" x14ac:dyDescent="0.25"/>
    <row r="28" spans="9:15" s="4" customFormat="1" ht="12.75" x14ac:dyDescent="0.25"/>
    <row r="29" spans="9:15" s="4" customFormat="1" ht="12.75" x14ac:dyDescent="0.25"/>
    <row r="30" spans="9:15" s="4" customFormat="1" ht="12.75" x14ac:dyDescent="0.25"/>
    <row r="31" spans="9:15" s="4" customFormat="1" ht="12.75" x14ac:dyDescent="0.25"/>
    <row r="32" spans="9:15" s="4" customFormat="1" ht="12.75" x14ac:dyDescent="0.25"/>
    <row r="33" s="4" customFormat="1" ht="12.75" x14ac:dyDescent="0.25"/>
    <row r="34" s="4" customFormat="1" ht="12.75" x14ac:dyDescent="0.25"/>
    <row r="35" s="4" customFormat="1" ht="12.75" x14ac:dyDescent="0.25"/>
    <row r="36" s="4" customFormat="1" ht="12.75" x14ac:dyDescent="0.25"/>
    <row r="37" s="4" customFormat="1" ht="12.75" x14ac:dyDescent="0.25"/>
    <row r="38" s="4" customFormat="1" ht="12.75" x14ac:dyDescent="0.25"/>
    <row r="39" s="4" customFormat="1" ht="12.75" x14ac:dyDescent="0.25"/>
    <row r="40" s="4" customFormat="1" ht="12.75" x14ac:dyDescent="0.25"/>
    <row r="41" s="4" customFormat="1" ht="12.75" x14ac:dyDescent="0.25"/>
    <row r="42" s="4" customFormat="1" ht="12.75" x14ac:dyDescent="0.25"/>
    <row r="43" s="4" customFormat="1" ht="12.75" x14ac:dyDescent="0.25"/>
    <row r="44" s="4" customFormat="1" ht="12.75" x14ac:dyDescent="0.25"/>
    <row r="45" s="4" customFormat="1" ht="12.75" x14ac:dyDescent="0.25"/>
    <row r="46" s="4" customFormat="1" ht="12.75" x14ac:dyDescent="0.25"/>
    <row r="47" s="4" customFormat="1" ht="12.75" x14ac:dyDescent="0.25"/>
    <row r="48" s="4" customFormat="1" ht="12.75" x14ac:dyDescent="0.25"/>
    <row r="49" s="4" customFormat="1" ht="12.75" x14ac:dyDescent="0.25"/>
    <row r="50" s="4" customFormat="1" ht="12.75" x14ac:dyDescent="0.25"/>
    <row r="51" s="4" customFormat="1" ht="12.75" x14ac:dyDescent="0.25"/>
    <row r="52" s="4" customFormat="1" ht="12.75" x14ac:dyDescent="0.25"/>
    <row r="53" s="4" customFormat="1" ht="12.75" x14ac:dyDescent="0.25"/>
    <row r="54" s="4" customFormat="1" ht="12.75" x14ac:dyDescent="0.25"/>
    <row r="55" s="4" customFormat="1" ht="12.75" x14ac:dyDescent="0.25"/>
    <row r="56" s="4" customFormat="1" ht="12.75" x14ac:dyDescent="0.25"/>
    <row r="57" s="4" customFormat="1" ht="12.75" x14ac:dyDescent="0.25"/>
    <row r="58" s="4" customFormat="1" ht="12.75" x14ac:dyDescent="0.25"/>
    <row r="59" s="4" customFormat="1" ht="12.75" x14ac:dyDescent="0.25"/>
    <row r="60" s="4" customFormat="1" ht="12.75" x14ac:dyDescent="0.25"/>
    <row r="61" s="4" customFormat="1" ht="12.75" x14ac:dyDescent="0.25"/>
    <row r="62" s="4" customFormat="1" ht="12.75" x14ac:dyDescent="0.25"/>
    <row r="63" s="4" customFormat="1" ht="12.75" x14ac:dyDescent="0.25"/>
    <row r="64" s="4" customFormat="1" ht="12.75" x14ac:dyDescent="0.25"/>
    <row r="65" s="4" customFormat="1" ht="12.75" x14ac:dyDescent="0.25"/>
    <row r="66" s="4" customFormat="1" ht="12.75" x14ac:dyDescent="0.25"/>
    <row r="67" s="4" customFormat="1" ht="12.75" x14ac:dyDescent="0.25"/>
    <row r="68" s="4" customFormat="1" ht="12.75" x14ac:dyDescent="0.25"/>
    <row r="69" s="4" customFormat="1" ht="12.75"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sheetData>
  <sheetProtection formatCells="0" formatColumns="0" formatRows="0" insertColumns="0" insertRows="0" insertHyperlinks="0" deleteColumns="0" deleteRows="0" sort="0" autoFilter="0" pivotTables="0"/>
  <pageMargins left="0.23622047244094491" right="0.23622047244094491" top="0.35433070866141736" bottom="0.35433070866141736" header="0" footer="0"/>
  <pageSetup paperSize="9" scale="45"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31"/>
  <sheetViews>
    <sheetView topLeftCell="A10" workbookViewId="0">
      <selection activeCell="A2" sqref="A2:XFD69"/>
    </sheetView>
  </sheetViews>
  <sheetFormatPr defaultRowHeight="15" x14ac:dyDescent="0.25"/>
  <cols>
    <col min="1" max="1" width="4.5703125" bestFit="1" customWidth="1"/>
    <col min="2" max="2" width="16" customWidth="1"/>
    <col min="3" max="3" width="12.28515625" customWidth="1"/>
    <col min="4" max="4" width="112.42578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23</v>
      </c>
    </row>
    <row r="2" spans="1:15" s="4" customFormat="1" ht="38.25" x14ac:dyDescent="0.25">
      <c r="A2" s="3" t="s">
        <v>1</v>
      </c>
      <c r="B2" s="3" t="s">
        <v>157</v>
      </c>
      <c r="C2" s="3" t="s">
        <v>2</v>
      </c>
      <c r="D2" s="3" t="s">
        <v>158</v>
      </c>
      <c r="E2" s="3" t="s">
        <v>3</v>
      </c>
      <c r="F2" s="3" t="s">
        <v>4</v>
      </c>
      <c r="G2" s="3" t="s">
        <v>5</v>
      </c>
      <c r="H2" s="3" t="s">
        <v>6</v>
      </c>
      <c r="I2" s="3" t="s">
        <v>7</v>
      </c>
      <c r="J2" s="3" t="s">
        <v>8</v>
      </c>
      <c r="K2" s="3" t="s">
        <v>9</v>
      </c>
      <c r="L2" s="3" t="s">
        <v>10</v>
      </c>
      <c r="M2" s="3" t="s">
        <v>11</v>
      </c>
      <c r="N2" s="3" t="s">
        <v>12</v>
      </c>
      <c r="O2" s="3" t="s">
        <v>13</v>
      </c>
    </row>
    <row r="3" spans="1:15" s="4" customFormat="1" ht="12.75" x14ac:dyDescent="0.25">
      <c r="A3" s="5">
        <v>1</v>
      </c>
      <c r="B3" s="5">
        <v>2</v>
      </c>
      <c r="C3" s="5">
        <v>3</v>
      </c>
      <c r="D3" s="5">
        <v>4</v>
      </c>
      <c r="E3" s="5">
        <v>5</v>
      </c>
      <c r="F3" s="5">
        <v>6</v>
      </c>
      <c r="G3" s="5">
        <v>7</v>
      </c>
      <c r="H3" s="5">
        <v>8</v>
      </c>
      <c r="I3" s="5">
        <v>9</v>
      </c>
      <c r="J3" s="5">
        <v>10</v>
      </c>
      <c r="K3" s="5">
        <v>11</v>
      </c>
      <c r="L3" s="5">
        <v>12</v>
      </c>
      <c r="M3" s="5">
        <v>13</v>
      </c>
      <c r="N3" s="5">
        <v>14</v>
      </c>
      <c r="O3" s="5">
        <v>15</v>
      </c>
    </row>
    <row r="4" spans="1:15" s="4" customFormat="1" ht="318.75" x14ac:dyDescent="0.25">
      <c r="A4" s="5">
        <v>7</v>
      </c>
      <c r="B4" s="5"/>
      <c r="C4" s="5" t="s">
        <v>14</v>
      </c>
      <c r="D4" s="5" t="s">
        <v>24</v>
      </c>
      <c r="E4" s="5"/>
      <c r="F4" s="5"/>
      <c r="G4" s="5"/>
      <c r="H4" s="5" t="s">
        <v>16</v>
      </c>
      <c r="I4" s="5"/>
      <c r="J4" s="6">
        <v>200</v>
      </c>
      <c r="K4" s="6"/>
      <c r="L4" s="6">
        <f t="shared" ref="L4:L12" si="0">K4*((100+N4)/100)</f>
        <v>0</v>
      </c>
      <c r="M4" s="6">
        <f t="shared" ref="M4:M12" si="1">J4*K4</f>
        <v>0</v>
      </c>
      <c r="N4" s="6"/>
      <c r="O4" s="6">
        <f t="shared" ref="O4:O12" si="2">J4*L4</f>
        <v>0</v>
      </c>
    </row>
    <row r="5" spans="1:15" s="4" customFormat="1" ht="267.75" x14ac:dyDescent="0.25">
      <c r="A5" s="5">
        <v>8</v>
      </c>
      <c r="B5" s="5"/>
      <c r="C5" s="5" t="s">
        <v>14</v>
      </c>
      <c r="D5" s="5" t="s">
        <v>25</v>
      </c>
      <c r="E5" s="5"/>
      <c r="F5" s="5"/>
      <c r="G5" s="5"/>
      <c r="H5" s="5" t="s">
        <v>16</v>
      </c>
      <c r="I5" s="5"/>
      <c r="J5" s="6">
        <v>500</v>
      </c>
      <c r="K5" s="6"/>
      <c r="L5" s="6">
        <f t="shared" si="0"/>
        <v>0</v>
      </c>
      <c r="M5" s="6">
        <f t="shared" si="1"/>
        <v>0</v>
      </c>
      <c r="N5" s="6"/>
      <c r="O5" s="6">
        <f t="shared" si="2"/>
        <v>0</v>
      </c>
    </row>
    <row r="6" spans="1:15" s="4" customFormat="1" ht="267.75" x14ac:dyDescent="0.25">
      <c r="A6" s="5">
        <v>9</v>
      </c>
      <c r="B6" s="5"/>
      <c r="C6" s="5" t="s">
        <v>14</v>
      </c>
      <c r="D6" s="5" t="s">
        <v>26</v>
      </c>
      <c r="E6" s="5"/>
      <c r="F6" s="5"/>
      <c r="G6" s="5"/>
      <c r="H6" s="5" t="s">
        <v>16</v>
      </c>
      <c r="I6" s="5"/>
      <c r="J6" s="6">
        <v>4000</v>
      </c>
      <c r="K6" s="6"/>
      <c r="L6" s="6">
        <f t="shared" si="0"/>
        <v>0</v>
      </c>
      <c r="M6" s="6">
        <f t="shared" si="1"/>
        <v>0</v>
      </c>
      <c r="N6" s="6"/>
      <c r="O6" s="6">
        <f t="shared" si="2"/>
        <v>0</v>
      </c>
    </row>
    <row r="7" spans="1:15" s="4" customFormat="1" ht="280.5" x14ac:dyDescent="0.25">
      <c r="A7" s="5">
        <v>10</v>
      </c>
      <c r="B7" s="5"/>
      <c r="C7" s="5" t="s">
        <v>14</v>
      </c>
      <c r="D7" s="5" t="s">
        <v>27</v>
      </c>
      <c r="E7" s="5"/>
      <c r="F7" s="5"/>
      <c r="G7" s="5"/>
      <c r="H7" s="5" t="s">
        <v>16</v>
      </c>
      <c r="I7" s="5"/>
      <c r="J7" s="6">
        <v>500</v>
      </c>
      <c r="K7" s="6"/>
      <c r="L7" s="6">
        <f t="shared" si="0"/>
        <v>0</v>
      </c>
      <c r="M7" s="6">
        <f t="shared" si="1"/>
        <v>0</v>
      </c>
      <c r="N7" s="6"/>
      <c r="O7" s="6">
        <f t="shared" si="2"/>
        <v>0</v>
      </c>
    </row>
    <row r="8" spans="1:15" s="4" customFormat="1" ht="204" x14ac:dyDescent="0.25">
      <c r="A8" s="5">
        <v>11</v>
      </c>
      <c r="B8" s="5"/>
      <c r="C8" s="5" t="s">
        <v>14</v>
      </c>
      <c r="D8" s="5" t="s">
        <v>28</v>
      </c>
      <c r="E8" s="5"/>
      <c r="F8" s="5"/>
      <c r="G8" s="5"/>
      <c r="H8" s="5" t="s">
        <v>16</v>
      </c>
      <c r="I8" s="5"/>
      <c r="J8" s="6">
        <v>300</v>
      </c>
      <c r="K8" s="6"/>
      <c r="L8" s="6">
        <f t="shared" si="0"/>
        <v>0</v>
      </c>
      <c r="M8" s="6">
        <f t="shared" si="1"/>
        <v>0</v>
      </c>
      <c r="N8" s="6"/>
      <c r="O8" s="6">
        <f t="shared" si="2"/>
        <v>0</v>
      </c>
    </row>
    <row r="9" spans="1:15" s="4" customFormat="1" ht="255" x14ac:dyDescent="0.25">
      <c r="A9" s="5">
        <v>12</v>
      </c>
      <c r="B9" s="5"/>
      <c r="C9" s="5" t="s">
        <v>14</v>
      </c>
      <c r="D9" s="5" t="s">
        <v>29</v>
      </c>
      <c r="E9" s="5"/>
      <c r="F9" s="5"/>
      <c r="G9" s="5"/>
      <c r="H9" s="5" t="s">
        <v>16</v>
      </c>
      <c r="I9" s="5"/>
      <c r="J9" s="6">
        <v>50</v>
      </c>
      <c r="K9" s="6"/>
      <c r="L9" s="6">
        <f t="shared" si="0"/>
        <v>0</v>
      </c>
      <c r="M9" s="6">
        <f t="shared" si="1"/>
        <v>0</v>
      </c>
      <c r="N9" s="6"/>
      <c r="O9" s="6">
        <f t="shared" si="2"/>
        <v>0</v>
      </c>
    </row>
    <row r="10" spans="1:15" s="4" customFormat="1" ht="165.75" x14ac:dyDescent="0.25">
      <c r="A10" s="5">
        <v>13</v>
      </c>
      <c r="B10" s="5"/>
      <c r="C10" s="5" t="s">
        <v>14</v>
      </c>
      <c r="D10" s="5" t="s">
        <v>30</v>
      </c>
      <c r="E10" s="5"/>
      <c r="F10" s="5"/>
      <c r="G10" s="5"/>
      <c r="H10" s="5" t="s">
        <v>16</v>
      </c>
      <c r="I10" s="5"/>
      <c r="J10" s="6">
        <v>50</v>
      </c>
      <c r="K10" s="6"/>
      <c r="L10" s="6">
        <f t="shared" si="0"/>
        <v>0</v>
      </c>
      <c r="M10" s="6">
        <f t="shared" si="1"/>
        <v>0</v>
      </c>
      <c r="N10" s="6"/>
      <c r="O10" s="6">
        <f t="shared" si="2"/>
        <v>0</v>
      </c>
    </row>
    <row r="11" spans="1:15" s="4" customFormat="1" ht="242.25" x14ac:dyDescent="0.25">
      <c r="A11" s="5">
        <v>14</v>
      </c>
      <c r="B11" s="5"/>
      <c r="C11" s="5" t="s">
        <v>14</v>
      </c>
      <c r="D11" s="5" t="s">
        <v>31</v>
      </c>
      <c r="E11" s="5"/>
      <c r="F11" s="5"/>
      <c r="G11" s="5"/>
      <c r="H11" s="5" t="s">
        <v>16</v>
      </c>
      <c r="I11" s="5"/>
      <c r="J11" s="6">
        <v>10</v>
      </c>
      <c r="K11" s="6"/>
      <c r="L11" s="6">
        <f t="shared" si="0"/>
        <v>0</v>
      </c>
      <c r="M11" s="6">
        <f t="shared" si="1"/>
        <v>0</v>
      </c>
      <c r="N11" s="6"/>
      <c r="O11" s="6">
        <f t="shared" si="2"/>
        <v>0</v>
      </c>
    </row>
    <row r="12" spans="1:15" s="4" customFormat="1" ht="318.75" x14ac:dyDescent="0.25">
      <c r="A12" s="5">
        <v>15</v>
      </c>
      <c r="B12" s="5"/>
      <c r="C12" s="5" t="s">
        <v>14</v>
      </c>
      <c r="D12" s="5" t="s">
        <v>32</v>
      </c>
      <c r="E12" s="5"/>
      <c r="F12" s="5"/>
      <c r="G12" s="5"/>
      <c r="H12" s="5" t="s">
        <v>16</v>
      </c>
      <c r="I12" s="5"/>
      <c r="J12" s="6">
        <v>50</v>
      </c>
      <c r="K12" s="6"/>
      <c r="L12" s="6">
        <f t="shared" si="0"/>
        <v>0</v>
      </c>
      <c r="M12" s="6">
        <f t="shared" si="1"/>
        <v>0</v>
      </c>
      <c r="N12" s="6"/>
      <c r="O12" s="6">
        <f t="shared" si="2"/>
        <v>0</v>
      </c>
    </row>
    <row r="13" spans="1:15" s="4" customFormat="1" ht="12.75" x14ac:dyDescent="0.25">
      <c r="I13" s="4" t="s">
        <v>22</v>
      </c>
      <c r="J13" s="6"/>
      <c r="K13" s="6"/>
      <c r="L13" s="6"/>
      <c r="M13" s="6">
        <f>SUM(M4:M12)</f>
        <v>0</v>
      </c>
      <c r="N13" s="6"/>
      <c r="O13" s="6">
        <f>SUM(O4:O12)</f>
        <v>0</v>
      </c>
    </row>
    <row r="14" spans="1:15" s="4" customFormat="1" ht="12.75" x14ac:dyDescent="0.25"/>
    <row r="15" spans="1:15" s="4" customFormat="1" ht="12.75" x14ac:dyDescent="0.25"/>
    <row r="16" spans="1:15" s="4" customFormat="1" ht="12.75" x14ac:dyDescent="0.25"/>
    <row r="17" s="4" customFormat="1" ht="12.75" x14ac:dyDescent="0.25"/>
    <row r="18" s="4" customFormat="1" ht="12.75" x14ac:dyDescent="0.25"/>
    <row r="19" s="4" customFormat="1" ht="12.75" x14ac:dyDescent="0.25"/>
    <row r="20" s="4" customFormat="1" ht="12.75" x14ac:dyDescent="0.25"/>
    <row r="21" s="4" customFormat="1" ht="12.75" x14ac:dyDescent="0.25"/>
    <row r="22" s="4" customFormat="1" ht="12.75" x14ac:dyDescent="0.25"/>
    <row r="23" s="4" customFormat="1" ht="12.75" x14ac:dyDescent="0.25"/>
    <row r="24" s="4" customFormat="1" ht="12.75" x14ac:dyDescent="0.25"/>
    <row r="25" s="4" customFormat="1" ht="12.75" x14ac:dyDescent="0.25"/>
    <row r="26" s="4" customFormat="1" ht="12.75" x14ac:dyDescent="0.25"/>
    <row r="27" s="4" customFormat="1" ht="12.75" x14ac:dyDescent="0.25"/>
    <row r="28" s="4" customFormat="1" ht="12.75" x14ac:dyDescent="0.25"/>
    <row r="29" s="4" customFormat="1" ht="12.75" x14ac:dyDescent="0.25"/>
    <row r="30" s="4" customFormat="1" ht="12.75" x14ac:dyDescent="0.25"/>
    <row r="31" s="4" customFormat="1" ht="12.75" x14ac:dyDescent="0.25"/>
    <row r="32" s="4" customFormat="1" ht="12.75" x14ac:dyDescent="0.25"/>
    <row r="33" s="4" customFormat="1" ht="12.75" x14ac:dyDescent="0.25"/>
    <row r="34" s="4" customFormat="1" ht="12.75" x14ac:dyDescent="0.25"/>
    <row r="35" s="4" customFormat="1" ht="12.75" x14ac:dyDescent="0.25"/>
    <row r="36" s="4" customFormat="1" ht="12.75" x14ac:dyDescent="0.25"/>
    <row r="37" s="4" customFormat="1" ht="12.75" x14ac:dyDescent="0.25"/>
    <row r="38" s="4" customFormat="1" ht="12.75" x14ac:dyDescent="0.25"/>
    <row r="39" s="4" customFormat="1" ht="12.75" x14ac:dyDescent="0.25"/>
    <row r="40" s="4" customFormat="1" ht="12.75" x14ac:dyDescent="0.25"/>
    <row r="41" s="4" customFormat="1" ht="12.75" x14ac:dyDescent="0.25"/>
    <row r="42" s="4" customFormat="1" ht="12.75" x14ac:dyDescent="0.25"/>
    <row r="43" s="4" customFormat="1" ht="12.75" x14ac:dyDescent="0.25"/>
    <row r="44" s="4" customFormat="1" ht="12.75" x14ac:dyDescent="0.25"/>
    <row r="45" s="4" customFormat="1" ht="12.75" x14ac:dyDescent="0.25"/>
    <row r="46" s="4" customFormat="1" ht="12.75" x14ac:dyDescent="0.25"/>
    <row r="47" s="4" customFormat="1" ht="12.75" x14ac:dyDescent="0.25"/>
    <row r="48" s="4" customFormat="1" ht="12.75" x14ac:dyDescent="0.25"/>
    <row r="49" s="4" customFormat="1" ht="12.75" x14ac:dyDescent="0.25"/>
    <row r="50" s="4" customFormat="1" ht="12.75" x14ac:dyDescent="0.25"/>
    <row r="51" s="4" customFormat="1" ht="12.75" x14ac:dyDescent="0.25"/>
    <row r="52" s="4" customFormat="1" ht="12.75" x14ac:dyDescent="0.25"/>
    <row r="53" s="4" customFormat="1" ht="12.75" x14ac:dyDescent="0.25"/>
    <row r="54" s="4" customFormat="1" ht="12.75" x14ac:dyDescent="0.25"/>
    <row r="55" s="4" customFormat="1" ht="12.75" x14ac:dyDescent="0.25"/>
    <row r="56" s="4" customFormat="1" ht="12.75" x14ac:dyDescent="0.25"/>
    <row r="57" s="4" customFormat="1" ht="12.75" x14ac:dyDescent="0.25"/>
    <row r="58" s="4" customFormat="1" ht="12.75" x14ac:dyDescent="0.25"/>
    <row r="59" s="4" customFormat="1" ht="12.75" x14ac:dyDescent="0.25"/>
    <row r="60" s="4" customFormat="1" ht="12.75" x14ac:dyDescent="0.25"/>
    <row r="61" s="4" customFormat="1" ht="12.75" x14ac:dyDescent="0.25"/>
    <row r="62" s="4" customFormat="1" ht="12.75" x14ac:dyDescent="0.25"/>
    <row r="63" s="4" customFormat="1" ht="12.75" x14ac:dyDescent="0.25"/>
    <row r="64" s="4" customFormat="1" ht="12.75" x14ac:dyDescent="0.25"/>
    <row r="65" s="4" customFormat="1" ht="12.75" x14ac:dyDescent="0.25"/>
    <row r="66" s="4" customFormat="1" ht="12.75" x14ac:dyDescent="0.25"/>
    <row r="67" s="4" customFormat="1" ht="12.75" x14ac:dyDescent="0.25"/>
    <row r="68" s="4" customFormat="1" ht="12.75" x14ac:dyDescent="0.25"/>
    <row r="69" s="4" customFormat="1" ht="12.75"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sheetData>
  <sheetProtection formatCells="0" formatColumns="0" formatRows="0" insertColumns="0" insertRows="0" insertHyperlinks="0" deleteColumns="0" deleteRows="0" sort="0" autoFilter="0" pivotTables="0"/>
  <pageMargins left="0.23622047244094491" right="0.23622047244094491" top="0.35433070866141736" bottom="0.35433070866141736" header="0" footer="0"/>
  <pageSetup paperSize="9" scale="45" fitToHeight="0"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O131"/>
  <sheetViews>
    <sheetView topLeftCell="A13" workbookViewId="0">
      <selection activeCell="A2" sqref="A2:XFD69"/>
    </sheetView>
  </sheetViews>
  <sheetFormatPr defaultRowHeight="15" x14ac:dyDescent="0.25"/>
  <cols>
    <col min="1" max="1" width="4.5703125" bestFit="1" customWidth="1"/>
    <col min="2" max="2" width="16" customWidth="1"/>
    <col min="3" max="3" width="12.28515625" customWidth="1"/>
    <col min="4" max="4" width="112.42578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135</v>
      </c>
    </row>
    <row r="2" spans="1:15" s="4" customFormat="1" ht="38.25" x14ac:dyDescent="0.25">
      <c r="A2" s="3" t="s">
        <v>1</v>
      </c>
      <c r="B2" s="3" t="s">
        <v>157</v>
      </c>
      <c r="C2" s="3" t="s">
        <v>2</v>
      </c>
      <c r="D2" s="3" t="s">
        <v>158</v>
      </c>
      <c r="E2" s="3" t="s">
        <v>3</v>
      </c>
      <c r="F2" s="3" t="s">
        <v>4</v>
      </c>
      <c r="G2" s="3" t="s">
        <v>5</v>
      </c>
      <c r="H2" s="3" t="s">
        <v>6</v>
      </c>
      <c r="I2" s="3" t="s">
        <v>7</v>
      </c>
      <c r="J2" s="3" t="s">
        <v>8</v>
      </c>
      <c r="K2" s="3" t="s">
        <v>9</v>
      </c>
      <c r="L2" s="3" t="s">
        <v>10</v>
      </c>
      <c r="M2" s="3" t="s">
        <v>11</v>
      </c>
      <c r="N2" s="3" t="s">
        <v>12</v>
      </c>
      <c r="O2" s="3" t="s">
        <v>13</v>
      </c>
    </row>
    <row r="3" spans="1:15" s="4" customFormat="1" ht="12.75" x14ac:dyDescent="0.25">
      <c r="A3" s="5">
        <v>1</v>
      </c>
      <c r="B3" s="5">
        <v>2</v>
      </c>
      <c r="C3" s="5">
        <v>3</v>
      </c>
      <c r="D3" s="5">
        <v>4</v>
      </c>
      <c r="E3" s="5">
        <v>5</v>
      </c>
      <c r="F3" s="5">
        <v>6</v>
      </c>
      <c r="G3" s="5">
        <v>7</v>
      </c>
      <c r="H3" s="5">
        <v>8</v>
      </c>
      <c r="I3" s="5">
        <v>9</v>
      </c>
      <c r="J3" s="5">
        <v>10</v>
      </c>
      <c r="K3" s="5">
        <v>11</v>
      </c>
      <c r="L3" s="5">
        <v>12</v>
      </c>
      <c r="M3" s="5">
        <v>13</v>
      </c>
      <c r="N3" s="5">
        <v>14</v>
      </c>
      <c r="O3" s="5">
        <v>15</v>
      </c>
    </row>
    <row r="4" spans="1:15" s="4" customFormat="1" ht="204" x14ac:dyDescent="0.25">
      <c r="A4" s="5">
        <v>101</v>
      </c>
      <c r="B4" s="5"/>
      <c r="C4" s="5" t="s">
        <v>14</v>
      </c>
      <c r="D4" s="5" t="s">
        <v>136</v>
      </c>
      <c r="E4" s="5"/>
      <c r="F4" s="5"/>
      <c r="G4" s="5"/>
      <c r="H4" s="5" t="s">
        <v>16</v>
      </c>
      <c r="I4" s="5"/>
      <c r="J4" s="6">
        <v>50</v>
      </c>
      <c r="K4" s="6"/>
      <c r="L4" s="6">
        <f t="shared" ref="L4:L15" si="0">K4*((100+N4)/100)</f>
        <v>0</v>
      </c>
      <c r="M4" s="6">
        <f t="shared" ref="M4:M15" si="1">J4*K4</f>
        <v>0</v>
      </c>
      <c r="N4" s="6"/>
      <c r="O4" s="6">
        <f t="shared" ref="O4:O15" si="2">J4*L4</f>
        <v>0</v>
      </c>
    </row>
    <row r="5" spans="1:15" s="4" customFormat="1" ht="153" x14ac:dyDescent="0.25">
      <c r="A5" s="5">
        <v>102</v>
      </c>
      <c r="B5" s="5"/>
      <c r="C5" s="5" t="s">
        <v>14</v>
      </c>
      <c r="D5" s="5" t="s">
        <v>137</v>
      </c>
      <c r="E5" s="5"/>
      <c r="F5" s="5"/>
      <c r="G5" s="5"/>
      <c r="H5" s="5" t="s">
        <v>16</v>
      </c>
      <c r="I5" s="5"/>
      <c r="J5" s="6">
        <v>25</v>
      </c>
      <c r="K5" s="6"/>
      <c r="L5" s="6">
        <f t="shared" si="0"/>
        <v>0</v>
      </c>
      <c r="M5" s="6">
        <f t="shared" si="1"/>
        <v>0</v>
      </c>
      <c r="N5" s="6"/>
      <c r="O5" s="6">
        <f t="shared" si="2"/>
        <v>0</v>
      </c>
    </row>
    <row r="6" spans="1:15" s="4" customFormat="1" ht="229.5" x14ac:dyDescent="0.25">
      <c r="A6" s="5">
        <v>103</v>
      </c>
      <c r="B6" s="5"/>
      <c r="C6" s="5" t="s">
        <v>14</v>
      </c>
      <c r="D6" s="5" t="s">
        <v>138</v>
      </c>
      <c r="E6" s="5"/>
      <c r="F6" s="5"/>
      <c r="G6" s="5"/>
      <c r="H6" s="5" t="s">
        <v>16</v>
      </c>
      <c r="I6" s="5"/>
      <c r="J6" s="6">
        <v>25</v>
      </c>
      <c r="K6" s="6"/>
      <c r="L6" s="6">
        <f t="shared" si="0"/>
        <v>0</v>
      </c>
      <c r="M6" s="6">
        <f t="shared" si="1"/>
        <v>0</v>
      </c>
      <c r="N6" s="6"/>
      <c r="O6" s="6">
        <f t="shared" si="2"/>
        <v>0</v>
      </c>
    </row>
    <row r="7" spans="1:15" s="4" customFormat="1" ht="306" x14ac:dyDescent="0.25">
      <c r="A7" s="5">
        <v>104</v>
      </c>
      <c r="B7" s="5"/>
      <c r="C7" s="5" t="s">
        <v>14</v>
      </c>
      <c r="D7" s="5" t="s">
        <v>139</v>
      </c>
      <c r="E7" s="5"/>
      <c r="F7" s="5"/>
      <c r="G7" s="5"/>
      <c r="H7" s="5" t="s">
        <v>16</v>
      </c>
      <c r="I7" s="5"/>
      <c r="J7" s="6">
        <v>300</v>
      </c>
      <c r="K7" s="6"/>
      <c r="L7" s="6">
        <f t="shared" si="0"/>
        <v>0</v>
      </c>
      <c r="M7" s="6">
        <f t="shared" si="1"/>
        <v>0</v>
      </c>
      <c r="N7" s="6"/>
      <c r="O7" s="6">
        <f t="shared" si="2"/>
        <v>0</v>
      </c>
    </row>
    <row r="8" spans="1:15" s="4" customFormat="1" ht="306" x14ac:dyDescent="0.25">
      <c r="A8" s="5">
        <v>105</v>
      </c>
      <c r="B8" s="5"/>
      <c r="C8" s="5" t="s">
        <v>14</v>
      </c>
      <c r="D8" s="5" t="s">
        <v>140</v>
      </c>
      <c r="E8" s="5"/>
      <c r="F8" s="5"/>
      <c r="G8" s="5"/>
      <c r="H8" s="5" t="s">
        <v>16</v>
      </c>
      <c r="I8" s="5"/>
      <c r="J8" s="6">
        <v>200</v>
      </c>
      <c r="K8" s="6"/>
      <c r="L8" s="6">
        <f t="shared" si="0"/>
        <v>0</v>
      </c>
      <c r="M8" s="6">
        <f t="shared" si="1"/>
        <v>0</v>
      </c>
      <c r="N8" s="6"/>
      <c r="O8" s="6">
        <f t="shared" si="2"/>
        <v>0</v>
      </c>
    </row>
    <row r="9" spans="1:15" s="4" customFormat="1" ht="76.5" x14ac:dyDescent="0.25">
      <c r="A9" s="5">
        <v>106</v>
      </c>
      <c r="B9" s="5"/>
      <c r="C9" s="5" t="s">
        <v>14</v>
      </c>
      <c r="D9" s="5" t="s">
        <v>141</v>
      </c>
      <c r="E9" s="5"/>
      <c r="F9" s="5"/>
      <c r="G9" s="5"/>
      <c r="H9" s="5" t="s">
        <v>16</v>
      </c>
      <c r="I9" s="5"/>
      <c r="J9" s="6">
        <v>20</v>
      </c>
      <c r="K9" s="6"/>
      <c r="L9" s="6">
        <f t="shared" si="0"/>
        <v>0</v>
      </c>
      <c r="M9" s="6">
        <f t="shared" si="1"/>
        <v>0</v>
      </c>
      <c r="N9" s="6"/>
      <c r="O9" s="6">
        <f t="shared" si="2"/>
        <v>0</v>
      </c>
    </row>
    <row r="10" spans="1:15" s="4" customFormat="1" ht="102" x14ac:dyDescent="0.25">
      <c r="A10" s="5">
        <v>107</v>
      </c>
      <c r="B10" s="5"/>
      <c r="C10" s="5" t="s">
        <v>14</v>
      </c>
      <c r="D10" s="5" t="s">
        <v>142</v>
      </c>
      <c r="E10" s="5"/>
      <c r="F10" s="5"/>
      <c r="G10" s="5"/>
      <c r="H10" s="5" t="s">
        <v>16</v>
      </c>
      <c r="I10" s="5"/>
      <c r="J10" s="6">
        <v>30</v>
      </c>
      <c r="K10" s="6"/>
      <c r="L10" s="6">
        <f t="shared" si="0"/>
        <v>0</v>
      </c>
      <c r="M10" s="6">
        <f t="shared" si="1"/>
        <v>0</v>
      </c>
      <c r="N10" s="6"/>
      <c r="O10" s="6">
        <f t="shared" si="2"/>
        <v>0</v>
      </c>
    </row>
    <row r="11" spans="1:15" s="4" customFormat="1" ht="102" x14ac:dyDescent="0.25">
      <c r="A11" s="5">
        <v>108</v>
      </c>
      <c r="B11" s="5"/>
      <c r="C11" s="5" t="s">
        <v>14</v>
      </c>
      <c r="D11" s="5" t="s">
        <v>143</v>
      </c>
      <c r="E11" s="5"/>
      <c r="F11" s="5"/>
      <c r="G11" s="5"/>
      <c r="H11" s="5" t="s">
        <v>16</v>
      </c>
      <c r="I11" s="5"/>
      <c r="J11" s="6">
        <v>4000</v>
      </c>
      <c r="K11" s="6"/>
      <c r="L11" s="6">
        <f t="shared" si="0"/>
        <v>0</v>
      </c>
      <c r="M11" s="6">
        <f t="shared" si="1"/>
        <v>0</v>
      </c>
      <c r="N11" s="6"/>
      <c r="O11" s="6">
        <f t="shared" si="2"/>
        <v>0</v>
      </c>
    </row>
    <row r="12" spans="1:15" s="4" customFormat="1" ht="165.75" x14ac:dyDescent="0.25">
      <c r="A12" s="5">
        <v>109</v>
      </c>
      <c r="B12" s="5"/>
      <c r="C12" s="5" t="s">
        <v>14</v>
      </c>
      <c r="D12" s="5" t="s">
        <v>144</v>
      </c>
      <c r="E12" s="5"/>
      <c r="F12" s="5"/>
      <c r="G12" s="5"/>
      <c r="H12" s="5" t="s">
        <v>16</v>
      </c>
      <c r="I12" s="5"/>
      <c r="J12" s="6">
        <v>30</v>
      </c>
      <c r="K12" s="6"/>
      <c r="L12" s="6">
        <f t="shared" si="0"/>
        <v>0</v>
      </c>
      <c r="M12" s="6">
        <f t="shared" si="1"/>
        <v>0</v>
      </c>
      <c r="N12" s="6"/>
      <c r="O12" s="6">
        <f t="shared" si="2"/>
        <v>0</v>
      </c>
    </row>
    <row r="13" spans="1:15" s="4" customFormat="1" ht="102" x14ac:dyDescent="0.25">
      <c r="A13" s="5">
        <v>110</v>
      </c>
      <c r="B13" s="5"/>
      <c r="C13" s="5" t="s">
        <v>14</v>
      </c>
      <c r="D13" s="5" t="s">
        <v>145</v>
      </c>
      <c r="E13" s="5"/>
      <c r="F13" s="5"/>
      <c r="G13" s="5"/>
      <c r="H13" s="5" t="s">
        <v>16</v>
      </c>
      <c r="I13" s="5"/>
      <c r="J13" s="6">
        <v>2000</v>
      </c>
      <c r="K13" s="6"/>
      <c r="L13" s="6">
        <f t="shared" si="0"/>
        <v>0</v>
      </c>
      <c r="M13" s="6">
        <f t="shared" si="1"/>
        <v>0</v>
      </c>
      <c r="N13" s="6"/>
      <c r="O13" s="6">
        <f t="shared" si="2"/>
        <v>0</v>
      </c>
    </row>
    <row r="14" spans="1:15" s="4" customFormat="1" ht="178.5" x14ac:dyDescent="0.25">
      <c r="A14" s="5">
        <v>111</v>
      </c>
      <c r="B14" s="5"/>
      <c r="C14" s="5" t="s">
        <v>14</v>
      </c>
      <c r="D14" s="5" t="s">
        <v>146</v>
      </c>
      <c r="E14" s="5"/>
      <c r="F14" s="5"/>
      <c r="G14" s="5"/>
      <c r="H14" s="5" t="s">
        <v>16</v>
      </c>
      <c r="I14" s="5"/>
      <c r="J14" s="6">
        <v>50</v>
      </c>
      <c r="K14" s="6"/>
      <c r="L14" s="6">
        <f t="shared" si="0"/>
        <v>0</v>
      </c>
      <c r="M14" s="6">
        <f t="shared" si="1"/>
        <v>0</v>
      </c>
      <c r="N14" s="6"/>
      <c r="O14" s="6">
        <f t="shared" si="2"/>
        <v>0</v>
      </c>
    </row>
    <row r="15" spans="1:15" s="4" customFormat="1" ht="114.75" x14ac:dyDescent="0.25">
      <c r="A15" s="5">
        <v>112</v>
      </c>
      <c r="B15" s="5"/>
      <c r="C15" s="5" t="s">
        <v>14</v>
      </c>
      <c r="D15" s="5" t="s">
        <v>147</v>
      </c>
      <c r="E15" s="5"/>
      <c r="F15" s="5"/>
      <c r="G15" s="5"/>
      <c r="H15" s="5" t="s">
        <v>16</v>
      </c>
      <c r="I15" s="5"/>
      <c r="J15" s="6">
        <v>50</v>
      </c>
      <c r="K15" s="6"/>
      <c r="L15" s="6">
        <f t="shared" si="0"/>
        <v>0</v>
      </c>
      <c r="M15" s="6">
        <f t="shared" si="1"/>
        <v>0</v>
      </c>
      <c r="N15" s="6"/>
      <c r="O15" s="6">
        <f t="shared" si="2"/>
        <v>0</v>
      </c>
    </row>
    <row r="16" spans="1:15" s="4" customFormat="1" ht="12.75" x14ac:dyDescent="0.25">
      <c r="I16" s="4" t="s">
        <v>22</v>
      </c>
      <c r="J16" s="6"/>
      <c r="K16" s="6"/>
      <c r="L16" s="6"/>
      <c r="M16" s="6">
        <f>SUM(M4:M15)</f>
        <v>0</v>
      </c>
      <c r="N16" s="6"/>
      <c r="O16" s="6">
        <f>SUM(O4:O15)</f>
        <v>0</v>
      </c>
    </row>
    <row r="17" s="4" customFormat="1" ht="12.75" x14ac:dyDescent="0.25"/>
    <row r="18" s="4" customFormat="1" ht="12.75" x14ac:dyDescent="0.25"/>
    <row r="19" s="4" customFormat="1" ht="12.75" x14ac:dyDescent="0.25"/>
    <row r="20" s="4" customFormat="1" ht="12.75" x14ac:dyDescent="0.25"/>
    <row r="21" s="4" customFormat="1" ht="12.75" x14ac:dyDescent="0.25"/>
    <row r="22" s="4" customFormat="1" ht="12.75" x14ac:dyDescent="0.25"/>
    <row r="23" s="4" customFormat="1" ht="12.75" x14ac:dyDescent="0.25"/>
    <row r="24" s="4" customFormat="1" ht="12.75" x14ac:dyDescent="0.25"/>
    <row r="25" s="4" customFormat="1" ht="12.75" x14ac:dyDescent="0.25"/>
    <row r="26" s="4" customFormat="1" ht="12.75" x14ac:dyDescent="0.25"/>
    <row r="27" s="4" customFormat="1" ht="12.75" x14ac:dyDescent="0.25"/>
    <row r="28" s="4" customFormat="1" ht="12.75" x14ac:dyDescent="0.25"/>
    <row r="29" s="4" customFormat="1" ht="12.75" x14ac:dyDescent="0.25"/>
    <row r="30" s="4" customFormat="1" ht="12.75" x14ac:dyDescent="0.25"/>
    <row r="31" s="4" customFormat="1" ht="12.75" x14ac:dyDescent="0.25"/>
    <row r="32" s="4" customFormat="1" ht="12.75" x14ac:dyDescent="0.25"/>
    <row r="33" s="4" customFormat="1" ht="12.75" x14ac:dyDescent="0.25"/>
    <row r="34" s="4" customFormat="1" ht="12.75" x14ac:dyDescent="0.25"/>
    <row r="35" s="4" customFormat="1" ht="12.75" x14ac:dyDescent="0.25"/>
    <row r="36" s="4" customFormat="1" ht="12.75" x14ac:dyDescent="0.25"/>
    <row r="37" s="4" customFormat="1" ht="12.75" x14ac:dyDescent="0.25"/>
    <row r="38" s="4" customFormat="1" ht="12.75" x14ac:dyDescent="0.25"/>
    <row r="39" s="4" customFormat="1" ht="12.75" x14ac:dyDescent="0.25"/>
    <row r="40" s="4" customFormat="1" ht="12.75" x14ac:dyDescent="0.25"/>
    <row r="41" s="4" customFormat="1" ht="12.75" x14ac:dyDescent="0.25"/>
    <row r="42" s="4" customFormat="1" ht="12.75" x14ac:dyDescent="0.25"/>
    <row r="43" s="4" customFormat="1" ht="12.75" x14ac:dyDescent="0.25"/>
    <row r="44" s="4" customFormat="1" ht="12.75" x14ac:dyDescent="0.25"/>
    <row r="45" s="4" customFormat="1" ht="12.75" x14ac:dyDescent="0.25"/>
    <row r="46" s="4" customFormat="1" ht="12.75" x14ac:dyDescent="0.25"/>
    <row r="47" s="4" customFormat="1" ht="12.75" x14ac:dyDescent="0.25"/>
    <row r="48" s="4" customFormat="1" ht="12.75" x14ac:dyDescent="0.25"/>
    <row r="49" s="4" customFormat="1" ht="12.75" x14ac:dyDescent="0.25"/>
    <row r="50" s="4" customFormat="1" ht="12.75" x14ac:dyDescent="0.25"/>
    <row r="51" s="4" customFormat="1" ht="12.75" x14ac:dyDescent="0.25"/>
    <row r="52" s="4" customFormat="1" ht="12.75" x14ac:dyDescent="0.25"/>
    <row r="53" s="4" customFormat="1" ht="12.75" x14ac:dyDescent="0.25"/>
    <row r="54" s="4" customFormat="1" ht="12.75" x14ac:dyDescent="0.25"/>
    <row r="55" s="4" customFormat="1" ht="12.75" x14ac:dyDescent="0.25"/>
    <row r="56" s="4" customFormat="1" ht="12.75" x14ac:dyDescent="0.25"/>
    <row r="57" s="4" customFormat="1" ht="12.75" x14ac:dyDescent="0.25"/>
    <row r="58" s="4" customFormat="1" ht="12.75" x14ac:dyDescent="0.25"/>
    <row r="59" s="4" customFormat="1" ht="12.75" x14ac:dyDescent="0.25"/>
    <row r="60" s="4" customFormat="1" ht="12.75" x14ac:dyDescent="0.25"/>
    <row r="61" s="4" customFormat="1" ht="12.75" x14ac:dyDescent="0.25"/>
    <row r="62" s="4" customFormat="1" ht="12.75" x14ac:dyDescent="0.25"/>
    <row r="63" s="4" customFormat="1" ht="12.75" x14ac:dyDescent="0.25"/>
    <row r="64" s="4" customFormat="1" ht="12.75" x14ac:dyDescent="0.25"/>
    <row r="65" s="4" customFormat="1" ht="12.75" x14ac:dyDescent="0.25"/>
    <row r="66" s="4" customFormat="1" ht="12.75" x14ac:dyDescent="0.25"/>
    <row r="67" s="4" customFormat="1" ht="12.75" x14ac:dyDescent="0.25"/>
    <row r="68" s="4" customFormat="1" ht="12.75" x14ac:dyDescent="0.25"/>
    <row r="69" s="4" customFormat="1" ht="12.75"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sheetData>
  <sheetProtection formatCells="0" formatColumns="0" formatRows="0" insertColumns="0" insertRows="0" insertHyperlinks="0" deleteColumns="0" deleteRows="0" sort="0" autoFilter="0" pivotTables="0"/>
  <pageMargins left="0.23622047244094491" right="0.23622047244094491" top="0.35433070866141736" bottom="0.35433070866141736" header="0" footer="0"/>
  <pageSetup paperSize="9" scale="45" fitToHeight="0" orientation="landscape"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131"/>
  <sheetViews>
    <sheetView showWhiteSpace="0" view="pageLayout" topLeftCell="A6" zoomScaleNormal="100" workbookViewId="0">
      <selection activeCell="A4" sqref="A4:XFD4"/>
    </sheetView>
  </sheetViews>
  <sheetFormatPr defaultRowHeight="15" x14ac:dyDescent="0.25"/>
  <cols>
    <col min="1" max="1" width="4.5703125" bestFit="1" customWidth="1"/>
    <col min="2" max="2" width="16" customWidth="1"/>
    <col min="3" max="3" width="12.28515625" customWidth="1"/>
    <col min="4" max="4" width="112.42578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148</v>
      </c>
    </row>
    <row r="2" spans="1:15" s="4" customFormat="1" ht="38.25" x14ac:dyDescent="0.25">
      <c r="A2" s="3" t="s">
        <v>1</v>
      </c>
      <c r="B2" s="3" t="s">
        <v>157</v>
      </c>
      <c r="C2" s="3" t="s">
        <v>2</v>
      </c>
      <c r="D2" s="3" t="s">
        <v>158</v>
      </c>
      <c r="E2" s="3" t="s">
        <v>3</v>
      </c>
      <c r="F2" s="3" t="s">
        <v>4</v>
      </c>
      <c r="G2" s="3" t="s">
        <v>5</v>
      </c>
      <c r="H2" s="3" t="s">
        <v>6</v>
      </c>
      <c r="I2" s="3" t="s">
        <v>7</v>
      </c>
      <c r="J2" s="3" t="s">
        <v>8</v>
      </c>
      <c r="K2" s="3" t="s">
        <v>9</v>
      </c>
      <c r="L2" s="3" t="s">
        <v>10</v>
      </c>
      <c r="M2" s="3" t="s">
        <v>11</v>
      </c>
      <c r="N2" s="3" t="s">
        <v>12</v>
      </c>
      <c r="O2" s="3" t="s">
        <v>13</v>
      </c>
    </row>
    <row r="3" spans="1:15" s="4" customFormat="1" ht="12.75" x14ac:dyDescent="0.25">
      <c r="A3" s="5">
        <v>1</v>
      </c>
      <c r="B3" s="5">
        <v>2</v>
      </c>
      <c r="C3" s="5">
        <v>3</v>
      </c>
      <c r="D3" s="5">
        <v>4</v>
      </c>
      <c r="E3" s="5">
        <v>5</v>
      </c>
      <c r="F3" s="5">
        <v>6</v>
      </c>
      <c r="G3" s="5">
        <v>7</v>
      </c>
      <c r="H3" s="5">
        <v>8</v>
      </c>
      <c r="I3" s="5">
        <v>9</v>
      </c>
      <c r="J3" s="5">
        <v>10</v>
      </c>
      <c r="K3" s="5">
        <v>11</v>
      </c>
      <c r="L3" s="5">
        <v>12</v>
      </c>
      <c r="M3" s="5">
        <v>13</v>
      </c>
      <c r="N3" s="5">
        <v>14</v>
      </c>
      <c r="O3" s="5">
        <v>15</v>
      </c>
    </row>
    <row r="4" spans="1:15" s="4" customFormat="1" ht="396" x14ac:dyDescent="0.25">
      <c r="A4" s="5">
        <v>113</v>
      </c>
      <c r="B4" s="5"/>
      <c r="C4" s="5" t="s">
        <v>14</v>
      </c>
      <c r="D4" s="7" t="s">
        <v>159</v>
      </c>
      <c r="E4" s="5"/>
      <c r="F4" s="5"/>
      <c r="G4" s="5"/>
      <c r="H4" s="5" t="s">
        <v>16</v>
      </c>
      <c r="I4" s="5"/>
      <c r="J4" s="6">
        <v>250</v>
      </c>
      <c r="K4" s="6"/>
      <c r="L4" s="6">
        <f t="shared" ref="L4:L12" si="0">K4*((100+N4)/100)</f>
        <v>0</v>
      </c>
      <c r="M4" s="6">
        <f t="shared" ref="M4:M12" si="1">J4*K4</f>
        <v>0</v>
      </c>
      <c r="N4" s="6"/>
      <c r="O4" s="6">
        <f t="shared" ref="O4:O12" si="2">J4*L4</f>
        <v>0</v>
      </c>
    </row>
    <row r="5" spans="1:15" s="4" customFormat="1" ht="280.5" x14ac:dyDescent="0.25">
      <c r="A5" s="5">
        <v>114</v>
      </c>
      <c r="B5" s="5"/>
      <c r="C5" s="5" t="s">
        <v>14</v>
      </c>
      <c r="D5" s="5" t="s">
        <v>149</v>
      </c>
      <c r="E5" s="5"/>
      <c r="F5" s="5"/>
      <c r="G5" s="5"/>
      <c r="H5" s="5" t="s">
        <v>16</v>
      </c>
      <c r="I5" s="5"/>
      <c r="J5" s="6">
        <v>300</v>
      </c>
      <c r="K5" s="6"/>
      <c r="L5" s="6">
        <f t="shared" si="0"/>
        <v>0</v>
      </c>
      <c r="M5" s="6">
        <f t="shared" si="1"/>
        <v>0</v>
      </c>
      <c r="N5" s="6"/>
      <c r="O5" s="6">
        <f t="shared" si="2"/>
        <v>0</v>
      </c>
    </row>
    <row r="6" spans="1:15" s="4" customFormat="1" ht="393.75" x14ac:dyDescent="0.25">
      <c r="A6" s="5">
        <v>115</v>
      </c>
      <c r="B6" s="5"/>
      <c r="C6" s="5" t="s">
        <v>14</v>
      </c>
      <c r="D6" s="8" t="s">
        <v>150</v>
      </c>
      <c r="E6" s="5"/>
      <c r="F6" s="5"/>
      <c r="G6" s="5"/>
      <c r="H6" s="5" t="s">
        <v>16</v>
      </c>
      <c r="I6" s="5"/>
      <c r="J6" s="6">
        <v>10</v>
      </c>
      <c r="K6" s="6"/>
      <c r="L6" s="6">
        <f t="shared" si="0"/>
        <v>0</v>
      </c>
      <c r="M6" s="6">
        <f t="shared" si="1"/>
        <v>0</v>
      </c>
      <c r="N6" s="6"/>
      <c r="O6" s="6">
        <f t="shared" si="2"/>
        <v>0</v>
      </c>
    </row>
    <row r="7" spans="1:15" s="4" customFormat="1" ht="409.5" customHeight="1" x14ac:dyDescent="0.25">
      <c r="A7" s="5">
        <v>116</v>
      </c>
      <c r="B7" s="5"/>
      <c r="C7" s="5" t="s">
        <v>14</v>
      </c>
      <c r="D7" s="5" t="s">
        <v>151</v>
      </c>
      <c r="E7" s="5"/>
      <c r="F7" s="5"/>
      <c r="G7" s="5"/>
      <c r="H7" s="5" t="s">
        <v>16</v>
      </c>
      <c r="I7" s="5"/>
      <c r="J7" s="6">
        <v>300</v>
      </c>
      <c r="K7" s="6"/>
      <c r="L7" s="6">
        <f t="shared" si="0"/>
        <v>0</v>
      </c>
      <c r="M7" s="6">
        <f t="shared" si="1"/>
        <v>0</v>
      </c>
      <c r="N7" s="6"/>
      <c r="O7" s="6">
        <f t="shared" si="2"/>
        <v>0</v>
      </c>
    </row>
    <row r="8" spans="1:15" s="4" customFormat="1" ht="395.25" x14ac:dyDescent="0.25">
      <c r="A8" s="5">
        <v>117</v>
      </c>
      <c r="B8" s="5"/>
      <c r="C8" s="5" t="s">
        <v>14</v>
      </c>
      <c r="D8" s="5" t="s">
        <v>152</v>
      </c>
      <c r="E8" s="5"/>
      <c r="F8" s="5"/>
      <c r="G8" s="5"/>
      <c r="H8" s="5" t="s">
        <v>16</v>
      </c>
      <c r="I8" s="5"/>
      <c r="J8" s="6">
        <v>200</v>
      </c>
      <c r="K8" s="6"/>
      <c r="L8" s="6">
        <f t="shared" si="0"/>
        <v>0</v>
      </c>
      <c r="M8" s="6">
        <f t="shared" si="1"/>
        <v>0</v>
      </c>
      <c r="N8" s="6"/>
      <c r="O8" s="6">
        <f t="shared" si="2"/>
        <v>0</v>
      </c>
    </row>
    <row r="9" spans="1:15" s="4" customFormat="1" ht="408" x14ac:dyDescent="0.25">
      <c r="A9" s="5">
        <v>118</v>
      </c>
      <c r="B9" s="5"/>
      <c r="C9" s="5" t="s">
        <v>14</v>
      </c>
      <c r="D9" s="5" t="s">
        <v>153</v>
      </c>
      <c r="E9" s="5"/>
      <c r="F9" s="5"/>
      <c r="G9" s="5"/>
      <c r="H9" s="5" t="s">
        <v>16</v>
      </c>
      <c r="I9" s="5"/>
      <c r="J9" s="6">
        <v>50</v>
      </c>
      <c r="K9" s="6"/>
      <c r="L9" s="6">
        <f t="shared" si="0"/>
        <v>0</v>
      </c>
      <c r="M9" s="6">
        <f t="shared" si="1"/>
        <v>0</v>
      </c>
      <c r="N9" s="6"/>
      <c r="O9" s="6">
        <f t="shared" si="2"/>
        <v>0</v>
      </c>
    </row>
    <row r="10" spans="1:15" s="4" customFormat="1" ht="216.75" x14ac:dyDescent="0.25">
      <c r="A10" s="5">
        <v>119</v>
      </c>
      <c r="B10" s="5"/>
      <c r="C10" s="5" t="s">
        <v>14</v>
      </c>
      <c r="D10" s="5" t="s">
        <v>154</v>
      </c>
      <c r="E10" s="5"/>
      <c r="F10" s="5"/>
      <c r="G10" s="5"/>
      <c r="H10" s="5" t="s">
        <v>16</v>
      </c>
      <c r="I10" s="5"/>
      <c r="J10" s="6">
        <v>20</v>
      </c>
      <c r="K10" s="6"/>
      <c r="L10" s="6">
        <f t="shared" si="0"/>
        <v>0</v>
      </c>
      <c r="M10" s="6">
        <f t="shared" si="1"/>
        <v>0</v>
      </c>
      <c r="N10" s="6"/>
      <c r="O10" s="6">
        <f t="shared" si="2"/>
        <v>0</v>
      </c>
    </row>
    <row r="11" spans="1:15" s="4" customFormat="1" ht="204" x14ac:dyDescent="0.25">
      <c r="A11" s="5">
        <v>120</v>
      </c>
      <c r="B11" s="5"/>
      <c r="C11" s="5" t="s">
        <v>14</v>
      </c>
      <c r="D11" s="5" t="s">
        <v>155</v>
      </c>
      <c r="E11" s="5"/>
      <c r="F11" s="5"/>
      <c r="G11" s="5"/>
      <c r="H11" s="5" t="s">
        <v>16</v>
      </c>
      <c r="I11" s="5"/>
      <c r="J11" s="6">
        <v>50</v>
      </c>
      <c r="K11" s="6"/>
      <c r="L11" s="6">
        <f t="shared" si="0"/>
        <v>0</v>
      </c>
      <c r="M11" s="6">
        <f t="shared" si="1"/>
        <v>0</v>
      </c>
      <c r="N11" s="6"/>
      <c r="O11" s="6">
        <f t="shared" si="2"/>
        <v>0</v>
      </c>
    </row>
    <row r="12" spans="1:15" s="4" customFormat="1" ht="242.25" x14ac:dyDescent="0.25">
      <c r="A12" s="5">
        <v>121</v>
      </c>
      <c r="B12" s="5"/>
      <c r="C12" s="5" t="s">
        <v>14</v>
      </c>
      <c r="D12" s="5" t="s">
        <v>156</v>
      </c>
      <c r="E12" s="5"/>
      <c r="F12" s="5"/>
      <c r="G12" s="5"/>
      <c r="H12" s="5" t="s">
        <v>16</v>
      </c>
      <c r="I12" s="5"/>
      <c r="J12" s="6">
        <v>100</v>
      </c>
      <c r="K12" s="6"/>
      <c r="L12" s="6">
        <f t="shared" si="0"/>
        <v>0</v>
      </c>
      <c r="M12" s="6">
        <f t="shared" si="1"/>
        <v>0</v>
      </c>
      <c r="N12" s="6"/>
      <c r="O12" s="6">
        <f t="shared" si="2"/>
        <v>0</v>
      </c>
    </row>
    <row r="13" spans="1:15" s="4" customFormat="1" ht="12.75" x14ac:dyDescent="0.25">
      <c r="I13" s="4" t="s">
        <v>22</v>
      </c>
      <c r="J13" s="6"/>
      <c r="K13" s="6"/>
      <c r="L13" s="6"/>
      <c r="M13" s="6">
        <f>SUM(M4:M12)</f>
        <v>0</v>
      </c>
      <c r="N13" s="6"/>
      <c r="O13" s="6">
        <f>SUM(O4:O12)</f>
        <v>0</v>
      </c>
    </row>
    <row r="14" spans="1:15" s="4" customFormat="1" ht="12.75" x14ac:dyDescent="0.25"/>
    <row r="15" spans="1:15" s="4" customFormat="1" ht="12.75" x14ac:dyDescent="0.25"/>
    <row r="16" spans="1:15" s="4" customFormat="1" ht="12.75" x14ac:dyDescent="0.25"/>
    <row r="17" s="4" customFormat="1" ht="12.75" x14ac:dyDescent="0.25"/>
    <row r="18" s="4" customFormat="1" ht="12.75" x14ac:dyDescent="0.25"/>
    <row r="19" s="4" customFormat="1" ht="12.75" x14ac:dyDescent="0.25"/>
    <row r="20" s="4" customFormat="1" ht="12.75" x14ac:dyDescent="0.25"/>
    <row r="21" s="4" customFormat="1" ht="12.75" x14ac:dyDescent="0.25"/>
    <row r="22" s="4" customFormat="1" ht="12.75" x14ac:dyDescent="0.25"/>
    <row r="23" s="4" customFormat="1" ht="12.75" x14ac:dyDescent="0.25"/>
    <row r="24" s="4" customFormat="1" ht="12.75" x14ac:dyDescent="0.25"/>
    <row r="25" s="4" customFormat="1" ht="12.75" x14ac:dyDescent="0.25"/>
    <row r="26" s="4" customFormat="1" ht="12.75" x14ac:dyDescent="0.25"/>
    <row r="27" s="4" customFormat="1" ht="12.75" x14ac:dyDescent="0.25"/>
    <row r="28" s="4" customFormat="1" ht="12.75" x14ac:dyDescent="0.25"/>
    <row r="29" s="4" customFormat="1" ht="12.75" x14ac:dyDescent="0.25"/>
    <row r="30" s="4" customFormat="1" ht="12.75" x14ac:dyDescent="0.25"/>
    <row r="31" s="4" customFormat="1" ht="12.75" x14ac:dyDescent="0.25"/>
    <row r="32" s="4" customFormat="1" ht="12.75" x14ac:dyDescent="0.25"/>
    <row r="33" s="4" customFormat="1" ht="12.75" x14ac:dyDescent="0.25"/>
    <row r="34" s="4" customFormat="1" ht="12.75" x14ac:dyDescent="0.25"/>
    <row r="35" s="4" customFormat="1" ht="12.75" x14ac:dyDescent="0.25"/>
    <row r="36" s="4" customFormat="1" ht="12.75" x14ac:dyDescent="0.25"/>
    <row r="37" s="4" customFormat="1" ht="12.75" x14ac:dyDescent="0.25"/>
    <row r="38" s="4" customFormat="1" ht="12.75" x14ac:dyDescent="0.25"/>
    <row r="39" s="4" customFormat="1" ht="12.75" x14ac:dyDescent="0.25"/>
    <row r="40" s="4" customFormat="1" ht="12.75" x14ac:dyDescent="0.25"/>
    <row r="41" s="4" customFormat="1" ht="12.75" x14ac:dyDescent="0.25"/>
    <row r="42" s="4" customFormat="1" ht="12.75" x14ac:dyDescent="0.25"/>
    <row r="43" s="4" customFormat="1" ht="12.75" x14ac:dyDescent="0.25"/>
    <row r="44" s="4" customFormat="1" ht="12.75" x14ac:dyDescent="0.25"/>
    <row r="45" s="4" customFormat="1" ht="12.75" x14ac:dyDescent="0.25"/>
    <row r="46" s="4" customFormat="1" ht="12.75" x14ac:dyDescent="0.25"/>
    <row r="47" s="4" customFormat="1" ht="12.75" x14ac:dyDescent="0.25"/>
    <row r="48" s="4" customFormat="1" ht="12.75" x14ac:dyDescent="0.25"/>
    <row r="49" s="4" customFormat="1" ht="12.75" x14ac:dyDescent="0.25"/>
    <row r="50" s="4" customFormat="1" ht="12.75" x14ac:dyDescent="0.25"/>
    <row r="51" s="4" customFormat="1" ht="12.75" x14ac:dyDescent="0.25"/>
    <row r="52" s="4" customFormat="1" ht="12.75" x14ac:dyDescent="0.25"/>
    <row r="53" s="4" customFormat="1" ht="12.75" x14ac:dyDescent="0.25"/>
    <row r="54" s="4" customFormat="1" ht="12.75" x14ac:dyDescent="0.25"/>
    <row r="55" s="4" customFormat="1" ht="12.75" x14ac:dyDescent="0.25"/>
    <row r="56" s="4" customFormat="1" ht="12.75" x14ac:dyDescent="0.25"/>
    <row r="57" s="4" customFormat="1" ht="12.75" x14ac:dyDescent="0.25"/>
    <row r="58" s="4" customFormat="1" ht="12.75" x14ac:dyDescent="0.25"/>
    <row r="59" s="4" customFormat="1" ht="12.75" x14ac:dyDescent="0.25"/>
    <row r="60" s="4" customFormat="1" ht="12.75" x14ac:dyDescent="0.25"/>
    <row r="61" s="4" customFormat="1" ht="12.75" x14ac:dyDescent="0.25"/>
    <row r="62" s="4" customFormat="1" ht="12.75" x14ac:dyDescent="0.25"/>
    <row r="63" s="4" customFormat="1" ht="12.75" x14ac:dyDescent="0.25"/>
    <row r="64" s="4" customFormat="1" ht="12.75" x14ac:dyDescent="0.25"/>
    <row r="65" s="4" customFormat="1" ht="12.75" x14ac:dyDescent="0.25"/>
    <row r="66" s="4" customFormat="1" ht="12.75" x14ac:dyDescent="0.25"/>
    <row r="67" s="4" customFormat="1" ht="12.75" x14ac:dyDescent="0.25"/>
    <row r="68" s="4" customFormat="1" ht="12.75" x14ac:dyDescent="0.25"/>
    <row r="69" s="4" customFormat="1" ht="12.75"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sheetData>
  <sheetProtection formatCells="0" formatColumns="0" formatRows="0" insertColumns="0" insertRows="0" insertHyperlinks="0" deleteColumns="0" deleteRows="0" sort="0" autoFilter="0" pivotTables="0"/>
  <pageMargins left="0.23622047244094491" right="0.23622047244094491" top="0.35433070866141736" bottom="0.35433070866141736" header="0" footer="0"/>
  <pageSetup paperSize="9" scale="45"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N133"/>
  <sheetViews>
    <sheetView tabSelected="1" topLeftCell="L7" workbookViewId="0">
      <selection activeCell="S8" sqref="S8"/>
    </sheetView>
  </sheetViews>
  <sheetFormatPr defaultRowHeight="15" x14ac:dyDescent="0.25"/>
  <cols>
    <col min="1" max="1" width="4.5703125" bestFit="1" customWidth="1"/>
    <col min="2" max="2" width="16" customWidth="1"/>
    <col min="3" max="3" width="12.28515625" customWidth="1"/>
    <col min="4" max="4" width="112.42578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66" ht="18.75" x14ac:dyDescent="0.3">
      <c r="F1" s="1" t="s">
        <v>33</v>
      </c>
    </row>
    <row r="2" spans="1:66" s="4" customFormat="1" ht="38.25" x14ac:dyDescent="0.25">
      <c r="A2" s="3" t="s">
        <v>1</v>
      </c>
      <c r="B2" s="3" t="s">
        <v>157</v>
      </c>
      <c r="C2" s="3" t="s">
        <v>2</v>
      </c>
      <c r="D2" s="3" t="s">
        <v>158</v>
      </c>
      <c r="E2" s="3" t="s">
        <v>3</v>
      </c>
      <c r="F2" s="3" t="s">
        <v>4</v>
      </c>
      <c r="G2" s="3" t="s">
        <v>5</v>
      </c>
      <c r="H2" s="3" t="s">
        <v>6</v>
      </c>
      <c r="I2" s="3" t="s">
        <v>7</v>
      </c>
      <c r="J2" s="3" t="s">
        <v>8</v>
      </c>
      <c r="K2" s="3" t="s">
        <v>9</v>
      </c>
      <c r="L2" s="3" t="s">
        <v>10</v>
      </c>
      <c r="M2" s="3" t="s">
        <v>11</v>
      </c>
      <c r="N2" s="3" t="s">
        <v>12</v>
      </c>
      <c r="O2" s="3" t="s">
        <v>13</v>
      </c>
    </row>
    <row r="3" spans="1:66" s="4" customFormat="1" ht="12.75" x14ac:dyDescent="0.25">
      <c r="A3" s="5">
        <v>1</v>
      </c>
      <c r="B3" s="5">
        <v>2</v>
      </c>
      <c r="C3" s="5">
        <v>3</v>
      </c>
      <c r="D3" s="5">
        <v>4</v>
      </c>
      <c r="E3" s="5">
        <v>5</v>
      </c>
      <c r="F3" s="5">
        <v>6</v>
      </c>
      <c r="G3" s="5">
        <v>7</v>
      </c>
      <c r="H3" s="5">
        <v>8</v>
      </c>
      <c r="I3" s="5">
        <v>9</v>
      </c>
      <c r="J3" s="5">
        <v>10</v>
      </c>
      <c r="K3" s="5">
        <v>11</v>
      </c>
      <c r="L3" s="5">
        <v>12</v>
      </c>
      <c r="M3" s="5">
        <v>13</v>
      </c>
      <c r="N3" s="5">
        <v>14</v>
      </c>
      <c r="O3" s="5">
        <v>15</v>
      </c>
    </row>
    <row r="4" spans="1:66" s="4" customFormat="1" ht="178.5" x14ac:dyDescent="0.25">
      <c r="A4" s="5">
        <v>16</v>
      </c>
      <c r="B4" s="5"/>
      <c r="C4" s="5" t="s">
        <v>14</v>
      </c>
      <c r="D4" s="5" t="s">
        <v>34</v>
      </c>
      <c r="E4" s="5"/>
      <c r="F4" s="5"/>
      <c r="G4" s="5"/>
      <c r="H4" s="5" t="s">
        <v>16</v>
      </c>
      <c r="I4" s="5"/>
      <c r="J4" s="6">
        <v>200</v>
      </c>
      <c r="K4" s="6"/>
      <c r="L4" s="6">
        <f>K4*((100+N4)/100)</f>
        <v>0</v>
      </c>
      <c r="M4" s="6">
        <f>J4*K4</f>
        <v>0</v>
      </c>
      <c r="N4" s="6"/>
      <c r="O4" s="6">
        <f>J4*L4</f>
        <v>0</v>
      </c>
    </row>
    <row r="5" spans="1:66" s="4" customFormat="1" ht="140.25" x14ac:dyDescent="0.25">
      <c r="A5" s="5">
        <v>17</v>
      </c>
      <c r="B5" s="5"/>
      <c r="C5" s="5" t="s">
        <v>14</v>
      </c>
      <c r="D5" s="5" t="s">
        <v>35</v>
      </c>
      <c r="E5" s="5"/>
      <c r="F5" s="5"/>
      <c r="G5" s="5"/>
      <c r="H5" s="5" t="s">
        <v>16</v>
      </c>
      <c r="I5" s="5"/>
      <c r="J5" s="6">
        <v>10</v>
      </c>
      <c r="K5" s="6"/>
      <c r="L5" s="6">
        <f>K5*((100+N5)/100)</f>
        <v>0</v>
      </c>
      <c r="M5" s="6">
        <f>J5*K5</f>
        <v>0</v>
      </c>
      <c r="N5" s="6"/>
      <c r="O5" s="6">
        <f>J5*L5</f>
        <v>0</v>
      </c>
    </row>
    <row r="6" spans="1:66" s="4" customFormat="1" ht="165.75" x14ac:dyDescent="0.25">
      <c r="A6" s="5">
        <v>18</v>
      </c>
      <c r="B6" s="5"/>
      <c r="C6" s="5" t="s">
        <v>14</v>
      </c>
      <c r="D6" s="5" t="s">
        <v>36</v>
      </c>
      <c r="E6" s="5"/>
      <c r="F6" s="5"/>
      <c r="G6" s="5"/>
      <c r="H6" s="5" t="s">
        <v>16</v>
      </c>
      <c r="I6" s="5"/>
      <c r="J6" s="6">
        <v>50</v>
      </c>
      <c r="K6" s="6"/>
      <c r="L6" s="6">
        <f>K6*((100+N6)/100)</f>
        <v>0</v>
      </c>
      <c r="M6" s="6">
        <f>J6*K6</f>
        <v>0</v>
      </c>
      <c r="N6" s="6"/>
      <c r="O6" s="6">
        <f>J6*L6</f>
        <v>0</v>
      </c>
    </row>
    <row r="7" spans="1:66" s="4" customFormat="1" ht="153" x14ac:dyDescent="0.25">
      <c r="A7" s="10">
        <v>19</v>
      </c>
      <c r="B7" s="10"/>
      <c r="C7" s="10" t="s">
        <v>14</v>
      </c>
      <c r="D7" s="10" t="s">
        <v>164</v>
      </c>
      <c r="E7" s="10"/>
      <c r="F7" s="10"/>
      <c r="G7" s="10"/>
      <c r="H7" s="10" t="s">
        <v>16</v>
      </c>
      <c r="I7" s="10"/>
      <c r="J7" s="11">
        <v>34</v>
      </c>
      <c r="K7" s="11"/>
      <c r="L7" s="11">
        <f>K7*((100+N7)/100)</f>
        <v>0</v>
      </c>
      <c r="M7" s="11">
        <f>J7*K7</f>
        <v>0</v>
      </c>
      <c r="N7" s="11"/>
      <c r="O7" s="11">
        <f>J7*L7</f>
        <v>0</v>
      </c>
    </row>
    <row r="8" spans="1:66" s="13" customFormat="1" ht="140.25" x14ac:dyDescent="0.25">
      <c r="A8" s="13" t="s">
        <v>161</v>
      </c>
      <c r="C8" s="10" t="s">
        <v>14</v>
      </c>
      <c r="D8" s="13" t="s">
        <v>163</v>
      </c>
      <c r="J8" s="14">
        <v>33</v>
      </c>
      <c r="K8" s="14"/>
      <c r="L8" s="11">
        <f t="shared" ref="L8:L9" si="0">K8*((100+N8)/100)</f>
        <v>0</v>
      </c>
      <c r="M8" s="11">
        <f t="shared" ref="M8:M9" si="1">J8*K8</f>
        <v>0</v>
      </c>
      <c r="N8" s="15"/>
      <c r="O8" s="17">
        <f t="shared" ref="O8:O9" si="2">J8*L8</f>
        <v>0</v>
      </c>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row>
    <row r="9" spans="1:66" s="13" customFormat="1" ht="140.25" x14ac:dyDescent="0.25">
      <c r="A9" s="13" t="s">
        <v>162</v>
      </c>
      <c r="C9" s="13" t="s">
        <v>14</v>
      </c>
      <c r="D9" s="13" t="s">
        <v>165</v>
      </c>
      <c r="J9" s="14">
        <v>33</v>
      </c>
      <c r="K9" s="14"/>
      <c r="L9" s="14">
        <f t="shared" si="0"/>
        <v>0</v>
      </c>
      <c r="M9" s="14">
        <f t="shared" si="1"/>
        <v>0</v>
      </c>
      <c r="N9" s="16"/>
      <c r="O9" s="14">
        <f t="shared" si="2"/>
        <v>0</v>
      </c>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row>
    <row r="10" spans="1:66" s="4" customFormat="1" ht="12.75" x14ac:dyDescent="0.25">
      <c r="I10" s="4" t="s">
        <v>22</v>
      </c>
      <c r="J10" s="12"/>
      <c r="K10" s="12"/>
      <c r="L10" s="12"/>
      <c r="M10" s="12">
        <f>SUM(M4:M9)</f>
        <v>0</v>
      </c>
      <c r="N10" s="12"/>
      <c r="O10" s="12">
        <f>SUM(O4:O7)</f>
        <v>0</v>
      </c>
    </row>
    <row r="11" spans="1:66" s="4" customFormat="1" ht="12.75" x14ac:dyDescent="0.25"/>
    <row r="12" spans="1:66" s="4" customFormat="1" ht="12.75" x14ac:dyDescent="0.25"/>
    <row r="13" spans="1:66" s="4" customFormat="1" ht="12.75" x14ac:dyDescent="0.25"/>
    <row r="14" spans="1:66" s="4" customFormat="1" ht="12.75" x14ac:dyDescent="0.25"/>
    <row r="15" spans="1:66" s="4" customFormat="1" ht="12.75" x14ac:dyDescent="0.25"/>
    <row r="16" spans="1:66" s="4" customFormat="1" ht="12.75" x14ac:dyDescent="0.25"/>
    <row r="17" s="4" customFormat="1" ht="12.75" x14ac:dyDescent="0.25"/>
    <row r="18" s="4" customFormat="1" ht="12.75" x14ac:dyDescent="0.25"/>
    <row r="19" s="4" customFormat="1" ht="12.75" x14ac:dyDescent="0.25"/>
    <row r="20" s="4" customFormat="1" ht="12.75" x14ac:dyDescent="0.25"/>
    <row r="21" s="4" customFormat="1" ht="12.75" x14ac:dyDescent="0.25"/>
    <row r="22" s="4" customFormat="1" ht="12.75" x14ac:dyDescent="0.25"/>
    <row r="23" s="4" customFormat="1" ht="12.75" x14ac:dyDescent="0.25"/>
    <row r="24" s="4" customFormat="1" ht="12.75" x14ac:dyDescent="0.25"/>
    <row r="25" s="4" customFormat="1" ht="12.75" x14ac:dyDescent="0.25"/>
    <row r="26" s="4" customFormat="1" ht="12.75" x14ac:dyDescent="0.25"/>
    <row r="27" s="4" customFormat="1" ht="12.75" x14ac:dyDescent="0.25"/>
    <row r="28" s="4" customFormat="1" ht="12.75" x14ac:dyDescent="0.25"/>
    <row r="29" s="4" customFormat="1" ht="12.75" x14ac:dyDescent="0.25"/>
    <row r="30" s="4" customFormat="1" ht="12.75" x14ac:dyDescent="0.25"/>
    <row r="31" s="4" customFormat="1" ht="12.75" x14ac:dyDescent="0.25"/>
    <row r="32" s="4" customFormat="1" ht="12.75" x14ac:dyDescent="0.25"/>
    <row r="33" s="4" customFormat="1" ht="12.75" x14ac:dyDescent="0.25"/>
    <row r="34" s="4" customFormat="1" ht="12.75" x14ac:dyDescent="0.25"/>
    <row r="35" s="4" customFormat="1" ht="12.75" x14ac:dyDescent="0.25"/>
    <row r="36" s="4" customFormat="1" ht="12.75" x14ac:dyDescent="0.25"/>
    <row r="37" s="4" customFormat="1" ht="12.75" x14ac:dyDescent="0.25"/>
    <row r="38" s="4" customFormat="1" ht="12.75" x14ac:dyDescent="0.25"/>
    <row r="39" s="4" customFormat="1" ht="12.75" x14ac:dyDescent="0.25"/>
    <row r="40" s="4" customFormat="1" ht="12.75" x14ac:dyDescent="0.25"/>
    <row r="41" s="4" customFormat="1" ht="12.75" x14ac:dyDescent="0.25"/>
    <row r="42" s="4" customFormat="1" ht="12.75" x14ac:dyDescent="0.25"/>
    <row r="43" s="4" customFormat="1" ht="12.75" x14ac:dyDescent="0.25"/>
    <row r="44" s="4" customFormat="1" ht="12.75" x14ac:dyDescent="0.25"/>
    <row r="45" s="4" customFormat="1" ht="12.75" x14ac:dyDescent="0.25"/>
    <row r="46" s="4" customFormat="1" ht="12.75" x14ac:dyDescent="0.25"/>
    <row r="47" s="4" customFormat="1" ht="12.75" x14ac:dyDescent="0.25"/>
    <row r="48" s="4" customFormat="1" ht="12.75" x14ac:dyDescent="0.25"/>
    <row r="49" s="4" customFormat="1" ht="12.75" x14ac:dyDescent="0.25"/>
    <row r="50" s="4" customFormat="1" ht="12.75" x14ac:dyDescent="0.25"/>
    <row r="51" s="4" customFormat="1" ht="12.75" x14ac:dyDescent="0.25"/>
    <row r="52" s="4" customFormat="1" ht="12.75" x14ac:dyDescent="0.25"/>
    <row r="53" s="4" customFormat="1" ht="12.75" x14ac:dyDescent="0.25"/>
    <row r="54" s="4" customFormat="1" ht="12.75" x14ac:dyDescent="0.25"/>
    <row r="55" s="4" customFormat="1" ht="12.75" x14ac:dyDescent="0.25"/>
    <row r="56" s="4" customFormat="1" ht="12.75" x14ac:dyDescent="0.25"/>
    <row r="57" s="4" customFormat="1" ht="12.75" x14ac:dyDescent="0.25"/>
    <row r="58" s="4" customFormat="1" ht="12.75" x14ac:dyDescent="0.25"/>
    <row r="59" s="4" customFormat="1" ht="12.75" x14ac:dyDescent="0.25"/>
    <row r="60" s="4" customFormat="1" ht="12.75" x14ac:dyDescent="0.25"/>
    <row r="61" s="4" customFormat="1" ht="12.75" x14ac:dyDescent="0.25"/>
    <row r="62" s="4" customFormat="1" ht="12.75" x14ac:dyDescent="0.25"/>
    <row r="63" s="4" customFormat="1" ht="12.75" x14ac:dyDescent="0.25"/>
    <row r="64" s="4" customFormat="1" ht="12.75" x14ac:dyDescent="0.25"/>
    <row r="65" s="4" customFormat="1" ht="12.75" x14ac:dyDescent="0.25"/>
    <row r="66" s="4" customFormat="1" ht="12.75" x14ac:dyDescent="0.25"/>
    <row r="67" s="4" customFormat="1" ht="12.75" x14ac:dyDescent="0.25"/>
    <row r="68" s="4" customFormat="1" ht="12.75" x14ac:dyDescent="0.25"/>
    <row r="69" s="4" customFormat="1" ht="12.75" x14ac:dyDescent="0.25"/>
    <row r="70" s="4" customFormat="1" ht="12.75" x14ac:dyDescent="0.25"/>
    <row r="71" s="4" customFormat="1" ht="12.75"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sheetData>
  <sheetProtection formatCells="0" formatColumns="0" formatRows="0" insertColumns="0" insertRows="0" insertHyperlinks="0" deleteColumns="0" deleteRows="0" sort="0" autoFilter="0" pivotTables="0"/>
  <pageMargins left="0.23622047244094491" right="0.23622047244094491" top="0.35433070866141736" bottom="0.35433070866141736" header="0" footer="0"/>
  <pageSetup paperSize="9" scale="45"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31"/>
  <sheetViews>
    <sheetView workbookViewId="0">
      <selection activeCell="I4" sqref="I4"/>
    </sheetView>
  </sheetViews>
  <sheetFormatPr defaultRowHeight="15" x14ac:dyDescent="0.25"/>
  <cols>
    <col min="1" max="1" width="4.5703125" bestFit="1" customWidth="1"/>
    <col min="2" max="2" width="16" customWidth="1"/>
    <col min="3" max="3" width="12.28515625" customWidth="1"/>
    <col min="4" max="4" width="112.42578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37</v>
      </c>
    </row>
    <row r="2" spans="1:15" s="4" customFormat="1" ht="38.25" x14ac:dyDescent="0.25">
      <c r="A2" s="3" t="s">
        <v>1</v>
      </c>
      <c r="B2" s="3" t="s">
        <v>157</v>
      </c>
      <c r="C2" s="3" t="s">
        <v>2</v>
      </c>
      <c r="D2" s="3" t="s">
        <v>158</v>
      </c>
      <c r="E2" s="3" t="s">
        <v>3</v>
      </c>
      <c r="F2" s="3" t="s">
        <v>4</v>
      </c>
      <c r="G2" s="3" t="s">
        <v>5</v>
      </c>
      <c r="H2" s="3" t="s">
        <v>6</v>
      </c>
      <c r="I2" s="3" t="s">
        <v>7</v>
      </c>
      <c r="J2" s="3" t="s">
        <v>8</v>
      </c>
      <c r="K2" s="3" t="s">
        <v>9</v>
      </c>
      <c r="L2" s="3" t="s">
        <v>10</v>
      </c>
      <c r="M2" s="3" t="s">
        <v>11</v>
      </c>
      <c r="N2" s="3" t="s">
        <v>12</v>
      </c>
      <c r="O2" s="3" t="s">
        <v>13</v>
      </c>
    </row>
    <row r="3" spans="1:15" s="4" customFormat="1" ht="12.75" x14ac:dyDescent="0.25">
      <c r="A3" s="5">
        <v>1</v>
      </c>
      <c r="B3" s="5">
        <v>2</v>
      </c>
      <c r="C3" s="5">
        <v>3</v>
      </c>
      <c r="D3" s="5">
        <v>4</v>
      </c>
      <c r="E3" s="5">
        <v>5</v>
      </c>
      <c r="F3" s="5">
        <v>6</v>
      </c>
      <c r="G3" s="5">
        <v>7</v>
      </c>
      <c r="H3" s="5">
        <v>8</v>
      </c>
      <c r="I3" s="5">
        <v>9</v>
      </c>
      <c r="J3" s="5">
        <v>10</v>
      </c>
      <c r="K3" s="5">
        <v>11</v>
      </c>
      <c r="L3" s="5">
        <v>12</v>
      </c>
      <c r="M3" s="5">
        <v>13</v>
      </c>
      <c r="N3" s="5">
        <v>14</v>
      </c>
      <c r="O3" s="5">
        <v>15</v>
      </c>
    </row>
    <row r="4" spans="1:15" s="4" customFormat="1" ht="102" x14ac:dyDescent="0.25">
      <c r="A4" s="5">
        <v>20</v>
      </c>
      <c r="B4" s="5"/>
      <c r="C4" s="5" t="s">
        <v>14</v>
      </c>
      <c r="D4" s="5" t="s">
        <v>38</v>
      </c>
      <c r="E4" s="5"/>
      <c r="F4" s="5"/>
      <c r="G4" s="5"/>
      <c r="H4" s="5" t="s">
        <v>16</v>
      </c>
      <c r="I4" s="5"/>
      <c r="J4" s="6">
        <v>300</v>
      </c>
      <c r="K4" s="6"/>
      <c r="L4" s="6">
        <f>K4*((100+N4)/100)</f>
        <v>0</v>
      </c>
      <c r="M4" s="6">
        <f>J4*K4</f>
        <v>0</v>
      </c>
      <c r="N4" s="6"/>
      <c r="O4" s="6">
        <f>J4*L4</f>
        <v>0</v>
      </c>
    </row>
    <row r="5" spans="1:15" s="4" customFormat="1" ht="76.5" x14ac:dyDescent="0.25">
      <c r="A5" s="5">
        <v>21</v>
      </c>
      <c r="B5" s="5"/>
      <c r="C5" s="5" t="s">
        <v>14</v>
      </c>
      <c r="D5" s="5" t="s">
        <v>39</v>
      </c>
      <c r="E5" s="5"/>
      <c r="F5" s="5"/>
      <c r="G5" s="5"/>
      <c r="H5" s="5" t="s">
        <v>16</v>
      </c>
      <c r="I5" s="5"/>
      <c r="J5" s="6">
        <v>5</v>
      </c>
      <c r="K5" s="6"/>
      <c r="L5" s="6">
        <f>K5*((100+N5)/100)</f>
        <v>0</v>
      </c>
      <c r="M5" s="6">
        <f>J5*K5</f>
        <v>0</v>
      </c>
      <c r="N5" s="6"/>
      <c r="O5" s="6">
        <f>J5*L5</f>
        <v>0</v>
      </c>
    </row>
    <row r="6" spans="1:15" s="4" customFormat="1" ht="102" x14ac:dyDescent="0.25">
      <c r="A6" s="5">
        <v>22</v>
      </c>
      <c r="B6" s="5"/>
      <c r="C6" s="5" t="s">
        <v>14</v>
      </c>
      <c r="D6" s="5" t="s">
        <v>40</v>
      </c>
      <c r="E6" s="5"/>
      <c r="F6" s="5"/>
      <c r="G6" s="5"/>
      <c r="H6" s="5" t="s">
        <v>16</v>
      </c>
      <c r="I6" s="5"/>
      <c r="J6" s="6">
        <v>5</v>
      </c>
      <c r="K6" s="6"/>
      <c r="L6" s="6">
        <f>K6*((100+N6)/100)</f>
        <v>0</v>
      </c>
      <c r="M6" s="6">
        <f>J6*K6</f>
        <v>0</v>
      </c>
      <c r="N6" s="6"/>
      <c r="O6" s="6">
        <f>J6*L6</f>
        <v>0</v>
      </c>
    </row>
    <row r="7" spans="1:15" s="4" customFormat="1" ht="89.25" x14ac:dyDescent="0.25">
      <c r="A7" s="5">
        <v>23</v>
      </c>
      <c r="B7" s="5"/>
      <c r="C7" s="5" t="s">
        <v>14</v>
      </c>
      <c r="D7" s="5" t="s">
        <v>41</v>
      </c>
      <c r="E7" s="5"/>
      <c r="F7" s="5"/>
      <c r="G7" s="5"/>
      <c r="H7" s="5" t="s">
        <v>16</v>
      </c>
      <c r="I7" s="5"/>
      <c r="J7" s="6">
        <v>5</v>
      </c>
      <c r="K7" s="6"/>
      <c r="L7" s="6">
        <f>K7*((100+N7)/100)</f>
        <v>0</v>
      </c>
      <c r="M7" s="6">
        <f>J7*K7</f>
        <v>0</v>
      </c>
      <c r="N7" s="6"/>
      <c r="O7" s="6">
        <f>J7*L7</f>
        <v>0</v>
      </c>
    </row>
    <row r="8" spans="1:15" s="4" customFormat="1" ht="114.75" x14ac:dyDescent="0.25">
      <c r="A8" s="5">
        <v>24</v>
      </c>
      <c r="B8" s="5"/>
      <c r="C8" s="5" t="s">
        <v>14</v>
      </c>
      <c r="D8" s="5" t="s">
        <v>42</v>
      </c>
      <c r="E8" s="5"/>
      <c r="F8" s="5"/>
      <c r="G8" s="5"/>
      <c r="H8" s="5" t="s">
        <v>16</v>
      </c>
      <c r="I8" s="5"/>
      <c r="J8" s="6">
        <v>5</v>
      </c>
      <c r="K8" s="6"/>
      <c r="L8" s="6">
        <f>K8*((100+N8)/100)</f>
        <v>0</v>
      </c>
      <c r="M8" s="6">
        <f>J8*K8</f>
        <v>0</v>
      </c>
      <c r="N8" s="6"/>
      <c r="O8" s="6">
        <f>J8*L8</f>
        <v>0</v>
      </c>
    </row>
    <row r="9" spans="1:15" s="4" customFormat="1" ht="12.75" x14ac:dyDescent="0.25">
      <c r="I9" s="4" t="s">
        <v>22</v>
      </c>
      <c r="J9" s="6"/>
      <c r="K9" s="6"/>
      <c r="L9" s="6"/>
      <c r="M9" s="6">
        <f>SUM(M4:M8)</f>
        <v>0</v>
      </c>
      <c r="N9" s="6"/>
      <c r="O9" s="6">
        <f>SUM(O4:O8)</f>
        <v>0</v>
      </c>
    </row>
    <row r="10" spans="1:15" s="4" customFormat="1" ht="12.75" x14ac:dyDescent="0.25"/>
    <row r="11" spans="1:15" s="4" customFormat="1" ht="12.75" x14ac:dyDescent="0.25"/>
    <row r="12" spans="1:15" s="4" customFormat="1" ht="12.75" x14ac:dyDescent="0.25"/>
    <row r="13" spans="1:15" s="4" customFormat="1" ht="12.75" x14ac:dyDescent="0.25"/>
    <row r="14" spans="1:15" s="4" customFormat="1" ht="12.75" x14ac:dyDescent="0.25"/>
    <row r="15" spans="1:15" s="4" customFormat="1" ht="12.75" x14ac:dyDescent="0.25"/>
    <row r="16" spans="1:15" s="4" customFormat="1" ht="12.75" x14ac:dyDescent="0.25"/>
    <row r="17" s="4" customFormat="1" ht="12.75" x14ac:dyDescent="0.25"/>
    <row r="18" s="4" customFormat="1" ht="12.75" x14ac:dyDescent="0.25"/>
    <row r="19" s="4" customFormat="1" ht="12.75" x14ac:dyDescent="0.25"/>
    <row r="20" s="4" customFormat="1" ht="12.75" x14ac:dyDescent="0.25"/>
    <row r="21" s="4" customFormat="1" ht="12.75" x14ac:dyDescent="0.25"/>
    <row r="22" s="4" customFormat="1" ht="12.75" x14ac:dyDescent="0.25"/>
    <row r="23" s="4" customFormat="1" ht="12.75" x14ac:dyDescent="0.25"/>
    <row r="24" s="4" customFormat="1" ht="12.75" x14ac:dyDescent="0.25"/>
    <row r="25" s="4" customFormat="1" ht="12.75" x14ac:dyDescent="0.25"/>
    <row r="26" s="4" customFormat="1" ht="12.75" x14ac:dyDescent="0.25"/>
    <row r="27" s="4" customFormat="1" ht="12.75" x14ac:dyDescent="0.25"/>
    <row r="28" s="4" customFormat="1" ht="12.75" x14ac:dyDescent="0.25"/>
    <row r="29" s="4" customFormat="1" ht="12.75" x14ac:dyDescent="0.25"/>
    <row r="30" s="4" customFormat="1" ht="12.75" x14ac:dyDescent="0.25"/>
    <row r="31" s="4" customFormat="1" ht="12.75" x14ac:dyDescent="0.25"/>
    <row r="32" s="4" customFormat="1" ht="12.75" x14ac:dyDescent="0.25"/>
    <row r="33" s="4" customFormat="1" ht="12.75" x14ac:dyDescent="0.25"/>
    <row r="34" s="4" customFormat="1" ht="12.75" x14ac:dyDescent="0.25"/>
    <row r="35" s="4" customFormat="1" ht="12.75" x14ac:dyDescent="0.25"/>
    <row r="36" s="4" customFormat="1" ht="12.75" x14ac:dyDescent="0.25"/>
    <row r="37" s="4" customFormat="1" ht="12.75" x14ac:dyDescent="0.25"/>
    <row r="38" s="4" customFormat="1" ht="12.75" x14ac:dyDescent="0.25"/>
    <row r="39" s="4" customFormat="1" ht="12.75" x14ac:dyDescent="0.25"/>
    <row r="40" s="4" customFormat="1" ht="12.75" x14ac:dyDescent="0.25"/>
    <row r="41" s="4" customFormat="1" ht="12.75" x14ac:dyDescent="0.25"/>
    <row r="42" s="4" customFormat="1" ht="12.75" x14ac:dyDescent="0.25"/>
    <row r="43" s="4" customFormat="1" ht="12.75" x14ac:dyDescent="0.25"/>
    <row r="44" s="4" customFormat="1" ht="12.75" x14ac:dyDescent="0.25"/>
    <row r="45" s="4" customFormat="1" ht="12.75" x14ac:dyDescent="0.25"/>
    <row r="46" s="4" customFormat="1" ht="12.75" x14ac:dyDescent="0.25"/>
    <row r="47" s="4" customFormat="1" ht="12.75" x14ac:dyDescent="0.25"/>
    <row r="48" s="4" customFormat="1" ht="12.75" x14ac:dyDescent="0.25"/>
    <row r="49" s="4" customFormat="1" ht="12.75" x14ac:dyDescent="0.25"/>
    <row r="50" s="4" customFormat="1" ht="12.75" x14ac:dyDescent="0.25"/>
    <row r="51" s="4" customFormat="1" ht="12.75" x14ac:dyDescent="0.25"/>
    <row r="52" s="4" customFormat="1" ht="12.75" x14ac:dyDescent="0.25"/>
    <row r="53" s="4" customFormat="1" ht="12.75" x14ac:dyDescent="0.25"/>
    <row r="54" s="4" customFormat="1" ht="12.75" x14ac:dyDescent="0.25"/>
    <row r="55" s="4" customFormat="1" ht="12.75" x14ac:dyDescent="0.25"/>
    <row r="56" s="4" customFormat="1" ht="12.75" x14ac:dyDescent="0.25"/>
    <row r="57" s="4" customFormat="1" ht="12.75" x14ac:dyDescent="0.25"/>
    <row r="58" s="4" customFormat="1" ht="12.75" x14ac:dyDescent="0.25"/>
    <row r="59" s="4" customFormat="1" ht="12.75" x14ac:dyDescent="0.25"/>
    <row r="60" s="4" customFormat="1" ht="12.75" x14ac:dyDescent="0.25"/>
    <row r="61" s="4" customFormat="1" ht="12.75" x14ac:dyDescent="0.25"/>
    <row r="62" s="4" customFormat="1" ht="12.75" x14ac:dyDescent="0.25"/>
    <row r="63" s="4" customFormat="1" ht="12.75" x14ac:dyDescent="0.25"/>
    <row r="64" s="4" customFormat="1" ht="12.75" x14ac:dyDescent="0.25"/>
    <row r="65" s="4" customFormat="1" ht="12.75" x14ac:dyDescent="0.25"/>
    <row r="66" s="4" customFormat="1" ht="12.75" x14ac:dyDescent="0.25"/>
    <row r="67" s="4" customFormat="1" ht="12.75" x14ac:dyDescent="0.25"/>
    <row r="68" s="4" customFormat="1" ht="12.75" x14ac:dyDescent="0.25"/>
    <row r="69" s="4" customFormat="1" ht="12.75"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sheetData>
  <sheetProtection formatCells="0" formatColumns="0" formatRows="0" insertColumns="0" insertRows="0" insertHyperlinks="0" deleteColumns="0" deleteRows="0" sort="0" autoFilter="0" pivotTables="0"/>
  <pageMargins left="0.23622047244094491" right="0.23622047244094491" top="0.35433070866141736" bottom="0.35433070866141736" header="0" footer="0"/>
  <pageSetup paperSize="9" scale="45"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31"/>
  <sheetViews>
    <sheetView workbookViewId="0">
      <selection activeCell="A2" sqref="A2:XFD69"/>
    </sheetView>
  </sheetViews>
  <sheetFormatPr defaultRowHeight="15" x14ac:dyDescent="0.25"/>
  <cols>
    <col min="1" max="1" width="4.5703125" bestFit="1" customWidth="1"/>
    <col min="2" max="2" width="16" customWidth="1"/>
    <col min="3" max="3" width="12.28515625" customWidth="1"/>
    <col min="4" max="4" width="112.42578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43</v>
      </c>
    </row>
    <row r="2" spans="1:15" s="4" customFormat="1" ht="38.25" x14ac:dyDescent="0.25">
      <c r="A2" s="3" t="s">
        <v>1</v>
      </c>
      <c r="B2" s="3" t="s">
        <v>157</v>
      </c>
      <c r="C2" s="3" t="s">
        <v>2</v>
      </c>
      <c r="D2" s="3" t="s">
        <v>158</v>
      </c>
      <c r="E2" s="3" t="s">
        <v>3</v>
      </c>
      <c r="F2" s="3" t="s">
        <v>4</v>
      </c>
      <c r="G2" s="3" t="s">
        <v>5</v>
      </c>
      <c r="H2" s="3" t="s">
        <v>6</v>
      </c>
      <c r="I2" s="3" t="s">
        <v>7</v>
      </c>
      <c r="J2" s="3" t="s">
        <v>8</v>
      </c>
      <c r="K2" s="3" t="s">
        <v>9</v>
      </c>
      <c r="L2" s="3" t="s">
        <v>10</v>
      </c>
      <c r="M2" s="3" t="s">
        <v>11</v>
      </c>
      <c r="N2" s="3" t="s">
        <v>12</v>
      </c>
      <c r="O2" s="3" t="s">
        <v>13</v>
      </c>
    </row>
    <row r="3" spans="1:15" s="4" customFormat="1" ht="12.75" x14ac:dyDescent="0.25">
      <c r="A3" s="5">
        <v>1</v>
      </c>
      <c r="B3" s="5">
        <v>2</v>
      </c>
      <c r="C3" s="5">
        <v>3</v>
      </c>
      <c r="D3" s="5">
        <v>4</v>
      </c>
      <c r="E3" s="5">
        <v>5</v>
      </c>
      <c r="F3" s="5">
        <v>6</v>
      </c>
      <c r="G3" s="5">
        <v>7</v>
      </c>
      <c r="H3" s="5">
        <v>8</v>
      </c>
      <c r="I3" s="5">
        <v>9</v>
      </c>
      <c r="J3" s="5">
        <v>10</v>
      </c>
      <c r="K3" s="5">
        <v>11</v>
      </c>
      <c r="L3" s="5">
        <v>12</v>
      </c>
      <c r="M3" s="5">
        <v>13</v>
      </c>
      <c r="N3" s="5">
        <v>14</v>
      </c>
      <c r="O3" s="5">
        <v>15</v>
      </c>
    </row>
    <row r="4" spans="1:15" s="4" customFormat="1" ht="89.25" x14ac:dyDescent="0.25">
      <c r="A4" s="5">
        <v>25</v>
      </c>
      <c r="B4" s="5"/>
      <c r="C4" s="5" t="s">
        <v>14</v>
      </c>
      <c r="D4" s="5" t="s">
        <v>44</v>
      </c>
      <c r="E4" s="5"/>
      <c r="F4" s="5"/>
      <c r="G4" s="5"/>
      <c r="H4" s="5" t="s">
        <v>16</v>
      </c>
      <c r="I4" s="5"/>
      <c r="J4" s="6">
        <v>150</v>
      </c>
      <c r="K4" s="6"/>
      <c r="L4" s="6">
        <f>K4*((100+N4)/100)</f>
        <v>0</v>
      </c>
      <c r="M4" s="6">
        <f>J4*K4</f>
        <v>0</v>
      </c>
      <c r="N4" s="6"/>
      <c r="O4" s="6">
        <f>J4*L4</f>
        <v>0</v>
      </c>
    </row>
    <row r="5" spans="1:15" s="4" customFormat="1" ht="12.75" x14ac:dyDescent="0.25">
      <c r="I5" s="4" t="s">
        <v>22</v>
      </c>
      <c r="J5" s="6"/>
      <c r="K5" s="6"/>
      <c r="L5" s="6"/>
      <c r="M5" s="6">
        <f>SUM(M4:M4)</f>
        <v>0</v>
      </c>
      <c r="N5" s="6"/>
      <c r="O5" s="6">
        <f>SUM(O4:O4)</f>
        <v>0</v>
      </c>
    </row>
    <row r="6" spans="1:15" s="4" customFormat="1" ht="12.75" x14ac:dyDescent="0.25"/>
    <row r="7" spans="1:15" s="4" customFormat="1" ht="12.75" x14ac:dyDescent="0.25"/>
    <row r="8" spans="1:15" s="4" customFormat="1" ht="12.75" x14ac:dyDescent="0.25"/>
    <row r="9" spans="1:15" s="4" customFormat="1" ht="12.75" x14ac:dyDescent="0.25"/>
    <row r="10" spans="1:15" s="4" customFormat="1" ht="12.75" x14ac:dyDescent="0.25"/>
    <row r="11" spans="1:15" s="4" customFormat="1" ht="12.75" x14ac:dyDescent="0.25"/>
    <row r="12" spans="1:15" s="4" customFormat="1" ht="12.75" x14ac:dyDescent="0.25"/>
    <row r="13" spans="1:15" s="4" customFormat="1" ht="12.75" x14ac:dyDescent="0.25"/>
    <row r="14" spans="1:15" s="4" customFormat="1" ht="12.75" x14ac:dyDescent="0.25"/>
    <row r="15" spans="1:15" s="4" customFormat="1" ht="12.75" x14ac:dyDescent="0.25"/>
    <row r="16" spans="1:15" s="4" customFormat="1" ht="12.75" x14ac:dyDescent="0.25"/>
    <row r="17" s="4" customFormat="1" ht="12.75" x14ac:dyDescent="0.25"/>
    <row r="18" s="4" customFormat="1" ht="12.75" x14ac:dyDescent="0.25"/>
    <row r="19" s="4" customFormat="1" ht="12.75" x14ac:dyDescent="0.25"/>
    <row r="20" s="4" customFormat="1" ht="12.75" x14ac:dyDescent="0.25"/>
    <row r="21" s="4" customFormat="1" ht="12.75" x14ac:dyDescent="0.25"/>
    <row r="22" s="4" customFormat="1" ht="12.75" x14ac:dyDescent="0.25"/>
    <row r="23" s="4" customFormat="1" ht="12.75" x14ac:dyDescent="0.25"/>
    <row r="24" s="4" customFormat="1" ht="12.75" x14ac:dyDescent="0.25"/>
    <row r="25" s="4" customFormat="1" ht="12.75" x14ac:dyDescent="0.25"/>
    <row r="26" s="4" customFormat="1" ht="12.75" x14ac:dyDescent="0.25"/>
    <row r="27" s="4" customFormat="1" ht="12.75" x14ac:dyDescent="0.25"/>
    <row r="28" s="4" customFormat="1" ht="12.75" x14ac:dyDescent="0.25"/>
    <row r="29" s="4" customFormat="1" ht="12.75" x14ac:dyDescent="0.25"/>
    <row r="30" s="4" customFormat="1" ht="12.75" x14ac:dyDescent="0.25"/>
    <row r="31" s="4" customFormat="1" ht="12.75" x14ac:dyDescent="0.25"/>
    <row r="32" s="4" customFormat="1" ht="12.75" x14ac:dyDescent="0.25"/>
    <row r="33" s="4" customFormat="1" ht="12.75" x14ac:dyDescent="0.25"/>
    <row r="34" s="4" customFormat="1" ht="12.75" x14ac:dyDescent="0.25"/>
    <row r="35" s="4" customFormat="1" ht="12.75" x14ac:dyDescent="0.25"/>
    <row r="36" s="4" customFormat="1" ht="12.75" x14ac:dyDescent="0.25"/>
    <row r="37" s="4" customFormat="1" ht="12.75" x14ac:dyDescent="0.25"/>
    <row r="38" s="4" customFormat="1" ht="12.75" x14ac:dyDescent="0.25"/>
    <row r="39" s="4" customFormat="1" ht="12.75" x14ac:dyDescent="0.25"/>
    <row r="40" s="4" customFormat="1" ht="12.75" x14ac:dyDescent="0.25"/>
    <row r="41" s="4" customFormat="1" ht="12.75" x14ac:dyDescent="0.25"/>
    <row r="42" s="4" customFormat="1" ht="12.75" x14ac:dyDescent="0.25"/>
    <row r="43" s="4" customFormat="1" ht="12.75" x14ac:dyDescent="0.25"/>
    <row r="44" s="4" customFormat="1" ht="12.75" x14ac:dyDescent="0.25"/>
    <row r="45" s="4" customFormat="1" ht="12.75" x14ac:dyDescent="0.25"/>
    <row r="46" s="4" customFormat="1" ht="12.75" x14ac:dyDescent="0.25"/>
    <row r="47" s="4" customFormat="1" ht="12.75" x14ac:dyDescent="0.25"/>
    <row r="48" s="4" customFormat="1" ht="12.75" x14ac:dyDescent="0.25"/>
    <row r="49" s="4" customFormat="1" ht="12.75" x14ac:dyDescent="0.25"/>
    <row r="50" s="4" customFormat="1" ht="12.75" x14ac:dyDescent="0.25"/>
    <row r="51" s="4" customFormat="1" ht="12.75" x14ac:dyDescent="0.25"/>
    <row r="52" s="4" customFormat="1" ht="12.75" x14ac:dyDescent="0.25"/>
    <row r="53" s="4" customFormat="1" ht="12.75" x14ac:dyDescent="0.25"/>
    <row r="54" s="4" customFormat="1" ht="12.75" x14ac:dyDescent="0.25"/>
    <row r="55" s="4" customFormat="1" ht="12.75" x14ac:dyDescent="0.25"/>
    <row r="56" s="4" customFormat="1" ht="12.75" x14ac:dyDescent="0.25"/>
    <row r="57" s="4" customFormat="1" ht="12.75" x14ac:dyDescent="0.25"/>
    <row r="58" s="4" customFormat="1" ht="12.75" x14ac:dyDescent="0.25"/>
    <row r="59" s="4" customFormat="1" ht="12.75" x14ac:dyDescent="0.25"/>
    <row r="60" s="4" customFormat="1" ht="12.75" x14ac:dyDescent="0.25"/>
    <row r="61" s="4" customFormat="1" ht="12.75" x14ac:dyDescent="0.25"/>
    <row r="62" s="4" customFormat="1" ht="12.75" x14ac:dyDescent="0.25"/>
    <row r="63" s="4" customFormat="1" ht="12.75" x14ac:dyDescent="0.25"/>
    <row r="64" s="4" customFormat="1" ht="12.75" x14ac:dyDescent="0.25"/>
    <row r="65" s="4" customFormat="1" ht="12.75" x14ac:dyDescent="0.25"/>
    <row r="66" s="4" customFormat="1" ht="12.75" x14ac:dyDescent="0.25"/>
    <row r="67" s="4" customFormat="1" ht="12.75" x14ac:dyDescent="0.25"/>
    <row r="68" s="4" customFormat="1" ht="12.75" x14ac:dyDescent="0.25"/>
    <row r="69" s="4" customFormat="1" ht="12.75"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sheetData>
  <sheetProtection formatCells="0" formatColumns="0" formatRows="0" insertColumns="0" insertRows="0" insertHyperlinks="0" deleteColumns="0" deleteRows="0" sort="0" autoFilter="0" pivotTables="0"/>
  <pageMargins left="0.23622047244094491" right="0.23622047244094491" top="0.35433070866141736" bottom="0.35433070866141736" header="0" footer="0"/>
  <pageSetup paperSize="9" scale="45"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131"/>
  <sheetViews>
    <sheetView workbookViewId="0">
      <selection activeCell="A2" sqref="A2:XFD69"/>
    </sheetView>
  </sheetViews>
  <sheetFormatPr defaultRowHeight="15" x14ac:dyDescent="0.25"/>
  <cols>
    <col min="1" max="1" width="4.5703125" bestFit="1" customWidth="1"/>
    <col min="2" max="2" width="16" customWidth="1"/>
    <col min="3" max="3" width="12.28515625" customWidth="1"/>
    <col min="4" max="4" width="112.42578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45</v>
      </c>
    </row>
    <row r="2" spans="1:15" s="4" customFormat="1" ht="38.25" x14ac:dyDescent="0.25">
      <c r="A2" s="3" t="s">
        <v>1</v>
      </c>
      <c r="B2" s="3" t="s">
        <v>157</v>
      </c>
      <c r="C2" s="3" t="s">
        <v>2</v>
      </c>
      <c r="D2" s="3" t="s">
        <v>158</v>
      </c>
      <c r="E2" s="3" t="s">
        <v>3</v>
      </c>
      <c r="F2" s="3" t="s">
        <v>4</v>
      </c>
      <c r="G2" s="3" t="s">
        <v>5</v>
      </c>
      <c r="H2" s="3" t="s">
        <v>6</v>
      </c>
      <c r="I2" s="3" t="s">
        <v>7</v>
      </c>
      <c r="J2" s="3" t="s">
        <v>8</v>
      </c>
      <c r="K2" s="3" t="s">
        <v>9</v>
      </c>
      <c r="L2" s="3" t="s">
        <v>10</v>
      </c>
      <c r="M2" s="3" t="s">
        <v>11</v>
      </c>
      <c r="N2" s="3" t="s">
        <v>12</v>
      </c>
      <c r="O2" s="3" t="s">
        <v>13</v>
      </c>
    </row>
    <row r="3" spans="1:15" s="4" customFormat="1" ht="12.75" x14ac:dyDescent="0.25">
      <c r="A3" s="5">
        <v>1</v>
      </c>
      <c r="B3" s="5">
        <v>2</v>
      </c>
      <c r="C3" s="5">
        <v>3</v>
      </c>
      <c r="D3" s="5">
        <v>4</v>
      </c>
      <c r="E3" s="5">
        <v>5</v>
      </c>
      <c r="F3" s="5">
        <v>6</v>
      </c>
      <c r="G3" s="5">
        <v>7</v>
      </c>
      <c r="H3" s="5">
        <v>8</v>
      </c>
      <c r="I3" s="5">
        <v>9</v>
      </c>
      <c r="J3" s="5">
        <v>10</v>
      </c>
      <c r="K3" s="5">
        <v>11</v>
      </c>
      <c r="L3" s="5">
        <v>12</v>
      </c>
      <c r="M3" s="5">
        <v>13</v>
      </c>
      <c r="N3" s="5">
        <v>14</v>
      </c>
      <c r="O3" s="5">
        <v>15</v>
      </c>
    </row>
    <row r="4" spans="1:15" s="4" customFormat="1" ht="38.25" x14ac:dyDescent="0.25">
      <c r="A4" s="5">
        <v>26</v>
      </c>
      <c r="B4" s="5"/>
      <c r="C4" s="5" t="s">
        <v>14</v>
      </c>
      <c r="D4" s="5" t="s">
        <v>46</v>
      </c>
      <c r="E4" s="5"/>
      <c r="F4" s="5"/>
      <c r="G4" s="5"/>
      <c r="H4" s="5" t="s">
        <v>16</v>
      </c>
      <c r="I4" s="5"/>
      <c r="J4" s="6">
        <v>50</v>
      </c>
      <c r="K4" s="6"/>
      <c r="L4" s="6">
        <f t="shared" ref="L4:L10" si="0">K4*((100+N4)/100)</f>
        <v>0</v>
      </c>
      <c r="M4" s="6">
        <f t="shared" ref="M4:M10" si="1">J4*K4</f>
        <v>0</v>
      </c>
      <c r="N4" s="6"/>
      <c r="O4" s="6">
        <f t="shared" ref="O4:O10" si="2">J4*L4</f>
        <v>0</v>
      </c>
    </row>
    <row r="5" spans="1:15" s="4" customFormat="1" ht="38.25" x14ac:dyDescent="0.25">
      <c r="A5" s="5">
        <v>27</v>
      </c>
      <c r="B5" s="5"/>
      <c r="C5" s="5" t="s">
        <v>14</v>
      </c>
      <c r="D5" s="5" t="s">
        <v>47</v>
      </c>
      <c r="E5" s="5"/>
      <c r="F5" s="5"/>
      <c r="G5" s="5"/>
      <c r="H5" s="5" t="s">
        <v>16</v>
      </c>
      <c r="I5" s="5"/>
      <c r="J5" s="6">
        <v>50</v>
      </c>
      <c r="K5" s="6"/>
      <c r="L5" s="6">
        <f t="shared" si="0"/>
        <v>0</v>
      </c>
      <c r="M5" s="6">
        <f t="shared" si="1"/>
        <v>0</v>
      </c>
      <c r="N5" s="6"/>
      <c r="O5" s="6">
        <f t="shared" si="2"/>
        <v>0</v>
      </c>
    </row>
    <row r="6" spans="1:15" s="4" customFormat="1" ht="38.25" x14ac:dyDescent="0.25">
      <c r="A6" s="5">
        <v>28</v>
      </c>
      <c r="B6" s="5"/>
      <c r="C6" s="5" t="s">
        <v>14</v>
      </c>
      <c r="D6" s="5" t="s">
        <v>48</v>
      </c>
      <c r="E6" s="5"/>
      <c r="F6" s="5"/>
      <c r="G6" s="5"/>
      <c r="H6" s="5" t="s">
        <v>16</v>
      </c>
      <c r="I6" s="5"/>
      <c r="J6" s="6">
        <v>50</v>
      </c>
      <c r="K6" s="6"/>
      <c r="L6" s="6">
        <f t="shared" si="0"/>
        <v>0</v>
      </c>
      <c r="M6" s="6">
        <f t="shared" si="1"/>
        <v>0</v>
      </c>
      <c r="N6" s="6"/>
      <c r="O6" s="6">
        <f t="shared" si="2"/>
        <v>0</v>
      </c>
    </row>
    <row r="7" spans="1:15" s="4" customFormat="1" ht="12.75" x14ac:dyDescent="0.25">
      <c r="A7" s="5">
        <v>29</v>
      </c>
      <c r="B7" s="5"/>
      <c r="C7" s="5" t="s">
        <v>14</v>
      </c>
      <c r="D7" s="5" t="s">
        <v>49</v>
      </c>
      <c r="E7" s="5"/>
      <c r="F7" s="5"/>
      <c r="G7" s="5"/>
      <c r="H7" s="5" t="s">
        <v>16</v>
      </c>
      <c r="I7" s="5"/>
      <c r="J7" s="6">
        <v>100</v>
      </c>
      <c r="K7" s="6"/>
      <c r="L7" s="6">
        <f t="shared" si="0"/>
        <v>0</v>
      </c>
      <c r="M7" s="6">
        <f t="shared" si="1"/>
        <v>0</v>
      </c>
      <c r="N7" s="6"/>
      <c r="O7" s="6">
        <f t="shared" si="2"/>
        <v>0</v>
      </c>
    </row>
    <row r="8" spans="1:15" s="4" customFormat="1" ht="25.5" x14ac:dyDescent="0.25">
      <c r="A8" s="5">
        <v>30</v>
      </c>
      <c r="B8" s="5"/>
      <c r="C8" s="5" t="s">
        <v>14</v>
      </c>
      <c r="D8" s="5" t="s">
        <v>50</v>
      </c>
      <c r="E8" s="5"/>
      <c r="F8" s="5"/>
      <c r="G8" s="5"/>
      <c r="H8" s="5" t="s">
        <v>16</v>
      </c>
      <c r="I8" s="5"/>
      <c r="J8" s="6">
        <v>100</v>
      </c>
      <c r="K8" s="6"/>
      <c r="L8" s="6">
        <f t="shared" si="0"/>
        <v>0</v>
      </c>
      <c r="M8" s="6">
        <f t="shared" si="1"/>
        <v>0</v>
      </c>
      <c r="N8" s="6"/>
      <c r="O8" s="6">
        <f t="shared" si="2"/>
        <v>0</v>
      </c>
    </row>
    <row r="9" spans="1:15" s="4" customFormat="1" ht="12.75" x14ac:dyDescent="0.25">
      <c r="A9" s="5">
        <v>31</v>
      </c>
      <c r="B9" s="5"/>
      <c r="C9" s="5" t="s">
        <v>14</v>
      </c>
      <c r="D9" s="5" t="s">
        <v>51</v>
      </c>
      <c r="E9" s="5"/>
      <c r="F9" s="5"/>
      <c r="G9" s="5"/>
      <c r="H9" s="5" t="s">
        <v>16</v>
      </c>
      <c r="I9" s="5"/>
      <c r="J9" s="6">
        <v>50</v>
      </c>
      <c r="K9" s="6"/>
      <c r="L9" s="6">
        <f t="shared" si="0"/>
        <v>0</v>
      </c>
      <c r="M9" s="6">
        <f t="shared" si="1"/>
        <v>0</v>
      </c>
      <c r="N9" s="6"/>
      <c r="O9" s="6">
        <f t="shared" si="2"/>
        <v>0</v>
      </c>
    </row>
    <row r="10" spans="1:15" s="4" customFormat="1" ht="25.5" x14ac:dyDescent="0.25">
      <c r="A10" s="5">
        <v>32</v>
      </c>
      <c r="B10" s="5"/>
      <c r="C10" s="5" t="s">
        <v>52</v>
      </c>
      <c r="D10" s="5" t="s">
        <v>53</v>
      </c>
      <c r="E10" s="5"/>
      <c r="F10" s="5"/>
      <c r="G10" s="5"/>
      <c r="H10" s="5" t="s">
        <v>16</v>
      </c>
      <c r="I10" s="5"/>
      <c r="J10" s="6">
        <v>10</v>
      </c>
      <c r="K10" s="6"/>
      <c r="L10" s="6">
        <f t="shared" si="0"/>
        <v>0</v>
      </c>
      <c r="M10" s="6">
        <f t="shared" si="1"/>
        <v>0</v>
      </c>
      <c r="N10" s="6"/>
      <c r="O10" s="6">
        <f t="shared" si="2"/>
        <v>0</v>
      </c>
    </row>
    <row r="11" spans="1:15" s="4" customFormat="1" ht="12.75" x14ac:dyDescent="0.25">
      <c r="I11" s="4" t="s">
        <v>22</v>
      </c>
      <c r="J11" s="6"/>
      <c r="K11" s="6"/>
      <c r="L11" s="6"/>
      <c r="M11" s="6">
        <f>SUM(M4:M10)</f>
        <v>0</v>
      </c>
      <c r="N11" s="6"/>
      <c r="O11" s="6">
        <f>SUM(O4:O10)</f>
        <v>0</v>
      </c>
    </row>
    <row r="12" spans="1:15" s="4" customFormat="1" ht="12.75" x14ac:dyDescent="0.25"/>
    <row r="13" spans="1:15" s="4" customFormat="1" ht="12.75" x14ac:dyDescent="0.25"/>
    <row r="14" spans="1:15" s="4" customFormat="1" ht="12.75" x14ac:dyDescent="0.25"/>
    <row r="15" spans="1:15" s="4" customFormat="1" ht="12.75" x14ac:dyDescent="0.25"/>
    <row r="16" spans="1:15" s="4" customFormat="1" ht="12.75" x14ac:dyDescent="0.25"/>
    <row r="17" s="4" customFormat="1" ht="12.75" x14ac:dyDescent="0.25"/>
    <row r="18" s="4" customFormat="1" ht="12.75" x14ac:dyDescent="0.25"/>
    <row r="19" s="4" customFormat="1" ht="12.75" x14ac:dyDescent="0.25"/>
    <row r="20" s="4" customFormat="1" ht="12.75" x14ac:dyDescent="0.25"/>
    <row r="21" s="4" customFormat="1" ht="12.75" x14ac:dyDescent="0.25"/>
    <row r="22" s="4" customFormat="1" ht="12.75" x14ac:dyDescent="0.25"/>
    <row r="23" s="4" customFormat="1" ht="12.75" x14ac:dyDescent="0.25"/>
    <row r="24" s="4" customFormat="1" ht="12.75" x14ac:dyDescent="0.25"/>
    <row r="25" s="4" customFormat="1" ht="12.75" x14ac:dyDescent="0.25"/>
    <row r="26" s="4" customFormat="1" ht="12.75" x14ac:dyDescent="0.25"/>
    <row r="27" s="4" customFormat="1" ht="12.75" x14ac:dyDescent="0.25"/>
    <row r="28" s="4" customFormat="1" ht="12.75" x14ac:dyDescent="0.25"/>
    <row r="29" s="4" customFormat="1" ht="12.75" x14ac:dyDescent="0.25"/>
    <row r="30" s="4" customFormat="1" ht="12.75" x14ac:dyDescent="0.25"/>
    <row r="31" s="4" customFormat="1" ht="12.75" x14ac:dyDescent="0.25"/>
    <row r="32" s="4" customFormat="1" ht="12.75" x14ac:dyDescent="0.25"/>
    <row r="33" s="4" customFormat="1" ht="12.75" x14ac:dyDescent="0.25"/>
    <row r="34" s="4" customFormat="1" ht="12.75" x14ac:dyDescent="0.25"/>
    <row r="35" s="4" customFormat="1" ht="12.75" x14ac:dyDescent="0.25"/>
    <row r="36" s="4" customFormat="1" ht="12.75" x14ac:dyDescent="0.25"/>
    <row r="37" s="4" customFormat="1" ht="12.75" x14ac:dyDescent="0.25"/>
    <row r="38" s="4" customFormat="1" ht="12.75" x14ac:dyDescent="0.25"/>
    <row r="39" s="4" customFormat="1" ht="12.75" x14ac:dyDescent="0.25"/>
    <row r="40" s="4" customFormat="1" ht="12.75" x14ac:dyDescent="0.25"/>
    <row r="41" s="4" customFormat="1" ht="12.75" x14ac:dyDescent="0.25"/>
    <row r="42" s="4" customFormat="1" ht="12.75" x14ac:dyDescent="0.25"/>
    <row r="43" s="4" customFormat="1" ht="12.75" x14ac:dyDescent="0.25"/>
    <row r="44" s="4" customFormat="1" ht="12.75" x14ac:dyDescent="0.25"/>
    <row r="45" s="4" customFormat="1" ht="12.75" x14ac:dyDescent="0.25"/>
    <row r="46" s="4" customFormat="1" ht="12.75" x14ac:dyDescent="0.25"/>
    <row r="47" s="4" customFormat="1" ht="12.75" x14ac:dyDescent="0.25"/>
    <row r="48" s="4" customFormat="1" ht="12.75" x14ac:dyDescent="0.25"/>
    <row r="49" s="4" customFormat="1" ht="12.75" x14ac:dyDescent="0.25"/>
    <row r="50" s="4" customFormat="1" ht="12.75" x14ac:dyDescent="0.25"/>
    <row r="51" s="4" customFormat="1" ht="12.75" x14ac:dyDescent="0.25"/>
    <row r="52" s="4" customFormat="1" ht="12.75" x14ac:dyDescent="0.25"/>
    <row r="53" s="4" customFormat="1" ht="12.75" x14ac:dyDescent="0.25"/>
    <row r="54" s="4" customFormat="1" ht="12.75" x14ac:dyDescent="0.25"/>
    <row r="55" s="4" customFormat="1" ht="12.75" x14ac:dyDescent="0.25"/>
    <row r="56" s="4" customFormat="1" ht="12.75" x14ac:dyDescent="0.25"/>
    <row r="57" s="4" customFormat="1" ht="12.75" x14ac:dyDescent="0.25"/>
    <row r="58" s="4" customFormat="1" ht="12.75" x14ac:dyDescent="0.25"/>
    <row r="59" s="4" customFormat="1" ht="12.75" x14ac:dyDescent="0.25"/>
    <row r="60" s="4" customFormat="1" ht="12.75" x14ac:dyDescent="0.25"/>
    <row r="61" s="4" customFormat="1" ht="12.75" x14ac:dyDescent="0.25"/>
    <row r="62" s="4" customFormat="1" ht="12.75" x14ac:dyDescent="0.25"/>
    <row r="63" s="4" customFormat="1" ht="12.75" x14ac:dyDescent="0.25"/>
    <row r="64" s="4" customFormat="1" ht="12.75" x14ac:dyDescent="0.25"/>
    <row r="65" s="4" customFormat="1" ht="12.75" x14ac:dyDescent="0.25"/>
    <row r="66" s="4" customFormat="1" ht="12.75" x14ac:dyDescent="0.25"/>
    <row r="67" s="4" customFormat="1" ht="12.75" x14ac:dyDescent="0.25"/>
    <row r="68" s="4" customFormat="1" ht="12.75" x14ac:dyDescent="0.25"/>
    <row r="69" s="4" customFormat="1" ht="12.75"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sheetData>
  <sheetProtection formatCells="0" formatColumns="0" formatRows="0" insertColumns="0" insertRows="0" insertHyperlinks="0" deleteColumns="0" deleteRows="0" sort="0" autoFilter="0" pivotTables="0"/>
  <pageMargins left="0.23622047244094491" right="0.23622047244094491" top="0.35433070866141736" bottom="0.35433070866141736" header="0" footer="0"/>
  <pageSetup paperSize="9" scale="45"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131"/>
  <sheetViews>
    <sheetView workbookViewId="0">
      <selection activeCell="A2" sqref="A2:XFD69"/>
    </sheetView>
  </sheetViews>
  <sheetFormatPr defaultRowHeight="15" x14ac:dyDescent="0.25"/>
  <cols>
    <col min="1" max="1" width="4.5703125" bestFit="1" customWidth="1"/>
    <col min="2" max="2" width="16" customWidth="1"/>
    <col min="3" max="3" width="12.28515625" customWidth="1"/>
    <col min="4" max="4" width="112.42578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54</v>
      </c>
    </row>
    <row r="2" spans="1:15" s="4" customFormat="1" ht="38.25" x14ac:dyDescent="0.25">
      <c r="A2" s="3" t="s">
        <v>1</v>
      </c>
      <c r="B2" s="3" t="s">
        <v>157</v>
      </c>
      <c r="C2" s="3" t="s">
        <v>2</v>
      </c>
      <c r="D2" s="3" t="s">
        <v>158</v>
      </c>
      <c r="E2" s="3" t="s">
        <v>3</v>
      </c>
      <c r="F2" s="3" t="s">
        <v>4</v>
      </c>
      <c r="G2" s="3" t="s">
        <v>5</v>
      </c>
      <c r="H2" s="3" t="s">
        <v>6</v>
      </c>
      <c r="I2" s="3" t="s">
        <v>7</v>
      </c>
      <c r="J2" s="3" t="s">
        <v>8</v>
      </c>
      <c r="K2" s="3" t="s">
        <v>9</v>
      </c>
      <c r="L2" s="3" t="s">
        <v>10</v>
      </c>
      <c r="M2" s="3" t="s">
        <v>11</v>
      </c>
      <c r="N2" s="3" t="s">
        <v>12</v>
      </c>
      <c r="O2" s="3" t="s">
        <v>13</v>
      </c>
    </row>
    <row r="3" spans="1:15" s="4" customFormat="1" ht="12.75" x14ac:dyDescent="0.25">
      <c r="A3" s="5">
        <v>1</v>
      </c>
      <c r="B3" s="5">
        <v>2</v>
      </c>
      <c r="C3" s="5">
        <v>3</v>
      </c>
      <c r="D3" s="5">
        <v>4</v>
      </c>
      <c r="E3" s="5">
        <v>5</v>
      </c>
      <c r="F3" s="5">
        <v>6</v>
      </c>
      <c r="G3" s="5">
        <v>7</v>
      </c>
      <c r="H3" s="5">
        <v>8</v>
      </c>
      <c r="I3" s="5">
        <v>9</v>
      </c>
      <c r="J3" s="5">
        <v>10</v>
      </c>
      <c r="K3" s="5">
        <v>11</v>
      </c>
      <c r="L3" s="5">
        <v>12</v>
      </c>
      <c r="M3" s="5">
        <v>13</v>
      </c>
      <c r="N3" s="5">
        <v>14</v>
      </c>
      <c r="O3" s="5">
        <v>15</v>
      </c>
    </row>
    <row r="4" spans="1:15" s="4" customFormat="1" ht="89.25" x14ac:dyDescent="0.25">
      <c r="A4" s="5">
        <v>33</v>
      </c>
      <c r="B4" s="5"/>
      <c r="C4" s="5" t="s">
        <v>14</v>
      </c>
      <c r="D4" s="5" t="s">
        <v>55</v>
      </c>
      <c r="E4" s="5"/>
      <c r="F4" s="5"/>
      <c r="G4" s="5"/>
      <c r="H4" s="5" t="s">
        <v>16</v>
      </c>
      <c r="I4" s="5"/>
      <c r="J4" s="6">
        <v>200</v>
      </c>
      <c r="K4" s="6"/>
      <c r="L4" s="6">
        <f>K4*((100+N4)/100)</f>
        <v>0</v>
      </c>
      <c r="M4" s="6">
        <f>J4*K4</f>
        <v>0</v>
      </c>
      <c r="N4" s="6"/>
      <c r="O4" s="6">
        <f>J4*L4</f>
        <v>0</v>
      </c>
    </row>
    <row r="5" spans="1:15" s="4" customFormat="1" ht="63.75" x14ac:dyDescent="0.25">
      <c r="A5" s="5">
        <v>34</v>
      </c>
      <c r="B5" s="5"/>
      <c r="C5" s="5" t="s">
        <v>14</v>
      </c>
      <c r="D5" s="5" t="s">
        <v>56</v>
      </c>
      <c r="E5" s="5"/>
      <c r="F5" s="5"/>
      <c r="G5" s="5"/>
      <c r="H5" s="5" t="s">
        <v>16</v>
      </c>
      <c r="I5" s="5"/>
      <c r="J5" s="6">
        <v>200</v>
      </c>
      <c r="K5" s="6"/>
      <c r="L5" s="6">
        <f>K5*((100+N5)/100)</f>
        <v>0</v>
      </c>
      <c r="M5" s="6">
        <f>J5*K5</f>
        <v>0</v>
      </c>
      <c r="N5" s="6"/>
      <c r="O5" s="6">
        <f>J5*L5</f>
        <v>0</v>
      </c>
    </row>
    <row r="6" spans="1:15" s="4" customFormat="1" ht="12.75" x14ac:dyDescent="0.25">
      <c r="I6" s="4" t="s">
        <v>22</v>
      </c>
      <c r="J6" s="6"/>
      <c r="K6" s="6"/>
      <c r="L6" s="6"/>
      <c r="M6" s="6">
        <f>SUM(M4:M5)</f>
        <v>0</v>
      </c>
      <c r="N6" s="6"/>
      <c r="O6" s="6">
        <f>SUM(O4:O5)</f>
        <v>0</v>
      </c>
    </row>
    <row r="7" spans="1:15" s="4" customFormat="1" ht="12.75" x14ac:dyDescent="0.25"/>
    <row r="8" spans="1:15" s="4" customFormat="1" ht="12.75" x14ac:dyDescent="0.25"/>
    <row r="9" spans="1:15" s="4" customFormat="1" ht="12.75" x14ac:dyDescent="0.25"/>
    <row r="10" spans="1:15" s="4" customFormat="1" ht="12.75" x14ac:dyDescent="0.25"/>
    <row r="11" spans="1:15" s="4" customFormat="1" ht="12.75" x14ac:dyDescent="0.25"/>
    <row r="12" spans="1:15" s="4" customFormat="1" ht="12.75" x14ac:dyDescent="0.25"/>
    <row r="13" spans="1:15" s="4" customFormat="1" ht="12.75" x14ac:dyDescent="0.25"/>
    <row r="14" spans="1:15" s="4" customFormat="1" ht="12.75" x14ac:dyDescent="0.25"/>
    <row r="15" spans="1:15" s="4" customFormat="1" ht="12.75" x14ac:dyDescent="0.25"/>
    <row r="16" spans="1:15" s="4" customFormat="1" ht="12.75" x14ac:dyDescent="0.25"/>
    <row r="17" s="4" customFormat="1" ht="12.75" x14ac:dyDescent="0.25"/>
    <row r="18" s="4" customFormat="1" ht="12.75" x14ac:dyDescent="0.25"/>
    <row r="19" s="4" customFormat="1" ht="12.75" x14ac:dyDescent="0.25"/>
    <row r="20" s="4" customFormat="1" ht="12.75" x14ac:dyDescent="0.25"/>
    <row r="21" s="4" customFormat="1" ht="12.75" x14ac:dyDescent="0.25"/>
    <row r="22" s="4" customFormat="1" ht="12.75" x14ac:dyDescent="0.25"/>
    <row r="23" s="4" customFormat="1" ht="12.75" x14ac:dyDescent="0.25"/>
    <row r="24" s="4" customFormat="1" ht="12.75" x14ac:dyDescent="0.25"/>
    <row r="25" s="4" customFormat="1" ht="12.75" x14ac:dyDescent="0.25"/>
    <row r="26" s="4" customFormat="1" ht="12.75" x14ac:dyDescent="0.25"/>
    <row r="27" s="4" customFormat="1" ht="12.75" x14ac:dyDescent="0.25"/>
    <row r="28" s="4" customFormat="1" ht="12.75" x14ac:dyDescent="0.25"/>
    <row r="29" s="4" customFormat="1" ht="12.75" x14ac:dyDescent="0.25"/>
    <row r="30" s="4" customFormat="1" ht="12.75" x14ac:dyDescent="0.25"/>
    <row r="31" s="4" customFormat="1" ht="12.75" x14ac:dyDescent="0.25"/>
    <row r="32" s="4" customFormat="1" ht="12.75" x14ac:dyDescent="0.25"/>
    <row r="33" s="4" customFormat="1" ht="12.75" x14ac:dyDescent="0.25"/>
    <row r="34" s="4" customFormat="1" ht="12.75" x14ac:dyDescent="0.25"/>
    <row r="35" s="4" customFormat="1" ht="12.75" x14ac:dyDescent="0.25"/>
    <row r="36" s="4" customFormat="1" ht="12.75" x14ac:dyDescent="0.25"/>
    <row r="37" s="4" customFormat="1" ht="12.75" x14ac:dyDescent="0.25"/>
    <row r="38" s="4" customFormat="1" ht="12.75" x14ac:dyDescent="0.25"/>
    <row r="39" s="4" customFormat="1" ht="12.75" x14ac:dyDescent="0.25"/>
    <row r="40" s="4" customFormat="1" ht="12.75" x14ac:dyDescent="0.25"/>
    <row r="41" s="4" customFormat="1" ht="12.75" x14ac:dyDescent="0.25"/>
    <row r="42" s="4" customFormat="1" ht="12.75" x14ac:dyDescent="0.25"/>
    <row r="43" s="4" customFormat="1" ht="12.75" x14ac:dyDescent="0.25"/>
    <row r="44" s="4" customFormat="1" ht="12.75" x14ac:dyDescent="0.25"/>
    <row r="45" s="4" customFormat="1" ht="12.75" x14ac:dyDescent="0.25"/>
    <row r="46" s="4" customFormat="1" ht="12.75" x14ac:dyDescent="0.25"/>
    <row r="47" s="4" customFormat="1" ht="12.75" x14ac:dyDescent="0.25"/>
    <row r="48" s="4" customFormat="1" ht="12.75" x14ac:dyDescent="0.25"/>
    <row r="49" s="4" customFormat="1" ht="12.75" x14ac:dyDescent="0.25"/>
    <row r="50" s="4" customFormat="1" ht="12.75" x14ac:dyDescent="0.25"/>
    <row r="51" s="4" customFormat="1" ht="12.75" x14ac:dyDescent="0.25"/>
    <row r="52" s="4" customFormat="1" ht="12.75" x14ac:dyDescent="0.25"/>
    <row r="53" s="4" customFormat="1" ht="12.75" x14ac:dyDescent="0.25"/>
    <row r="54" s="4" customFormat="1" ht="12.75" x14ac:dyDescent="0.25"/>
    <row r="55" s="4" customFormat="1" ht="12.75" x14ac:dyDescent="0.25"/>
    <row r="56" s="4" customFormat="1" ht="12.75" x14ac:dyDescent="0.25"/>
    <row r="57" s="4" customFormat="1" ht="12.75" x14ac:dyDescent="0.25"/>
    <row r="58" s="4" customFormat="1" ht="12.75" x14ac:dyDescent="0.25"/>
    <row r="59" s="4" customFormat="1" ht="12.75" x14ac:dyDescent="0.25"/>
    <row r="60" s="4" customFormat="1" ht="12.75" x14ac:dyDescent="0.25"/>
    <row r="61" s="4" customFormat="1" ht="12.75" x14ac:dyDescent="0.25"/>
    <row r="62" s="4" customFormat="1" ht="12.75" x14ac:dyDescent="0.25"/>
    <row r="63" s="4" customFormat="1" ht="12.75" x14ac:dyDescent="0.25"/>
    <row r="64" s="4" customFormat="1" ht="12.75" x14ac:dyDescent="0.25"/>
    <row r="65" s="4" customFormat="1" ht="12.75" x14ac:dyDescent="0.25"/>
    <row r="66" s="4" customFormat="1" ht="12.75" x14ac:dyDescent="0.25"/>
    <row r="67" s="4" customFormat="1" ht="12.75" x14ac:dyDescent="0.25"/>
    <row r="68" s="4" customFormat="1" ht="12.75" x14ac:dyDescent="0.25"/>
    <row r="69" s="4" customFormat="1" ht="12.75"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sheetData>
  <sheetProtection formatCells="0" formatColumns="0" formatRows="0" insertColumns="0" insertRows="0" insertHyperlinks="0" deleteColumns="0" deleteRows="0" sort="0" autoFilter="0" pivotTables="0"/>
  <pageMargins left="0.23622047244094491" right="0.23622047244094491" top="0.35433070866141736" bottom="0.35433070866141736" header="0" footer="0"/>
  <pageSetup paperSize="9" scale="45"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131"/>
  <sheetViews>
    <sheetView workbookViewId="0">
      <selection activeCell="A2" sqref="A2:XFD69"/>
    </sheetView>
  </sheetViews>
  <sheetFormatPr defaultRowHeight="15" x14ac:dyDescent="0.25"/>
  <cols>
    <col min="1" max="1" width="4.5703125" bestFit="1" customWidth="1"/>
    <col min="2" max="2" width="16" customWidth="1"/>
    <col min="3" max="3" width="12.28515625" customWidth="1"/>
    <col min="4" max="4" width="112.42578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57</v>
      </c>
    </row>
    <row r="2" spans="1:15" s="4" customFormat="1" ht="38.25" x14ac:dyDescent="0.25">
      <c r="A2" s="3" t="s">
        <v>1</v>
      </c>
      <c r="B2" s="3" t="s">
        <v>157</v>
      </c>
      <c r="C2" s="3" t="s">
        <v>2</v>
      </c>
      <c r="D2" s="3" t="s">
        <v>158</v>
      </c>
      <c r="E2" s="3" t="s">
        <v>3</v>
      </c>
      <c r="F2" s="3" t="s">
        <v>4</v>
      </c>
      <c r="G2" s="3" t="s">
        <v>5</v>
      </c>
      <c r="H2" s="3" t="s">
        <v>6</v>
      </c>
      <c r="I2" s="3" t="s">
        <v>7</v>
      </c>
      <c r="J2" s="3" t="s">
        <v>8</v>
      </c>
      <c r="K2" s="3" t="s">
        <v>9</v>
      </c>
      <c r="L2" s="3" t="s">
        <v>10</v>
      </c>
      <c r="M2" s="3" t="s">
        <v>11</v>
      </c>
      <c r="N2" s="3" t="s">
        <v>12</v>
      </c>
      <c r="O2" s="3" t="s">
        <v>13</v>
      </c>
    </row>
    <row r="3" spans="1:15" s="4" customFormat="1" ht="12.75" x14ac:dyDescent="0.25">
      <c r="A3" s="5">
        <v>1</v>
      </c>
      <c r="B3" s="5">
        <v>2</v>
      </c>
      <c r="C3" s="5">
        <v>3</v>
      </c>
      <c r="D3" s="5">
        <v>4</v>
      </c>
      <c r="E3" s="5">
        <v>5</v>
      </c>
      <c r="F3" s="5">
        <v>6</v>
      </c>
      <c r="G3" s="5">
        <v>7</v>
      </c>
      <c r="H3" s="5">
        <v>8</v>
      </c>
      <c r="I3" s="5">
        <v>9</v>
      </c>
      <c r="J3" s="5">
        <v>10</v>
      </c>
      <c r="K3" s="5">
        <v>11</v>
      </c>
      <c r="L3" s="5">
        <v>12</v>
      </c>
      <c r="M3" s="5">
        <v>13</v>
      </c>
      <c r="N3" s="5">
        <v>14</v>
      </c>
      <c r="O3" s="5">
        <v>15</v>
      </c>
    </row>
    <row r="4" spans="1:15" s="4" customFormat="1" ht="63.75" x14ac:dyDescent="0.25">
      <c r="A4" s="5">
        <v>35</v>
      </c>
      <c r="B4" s="5"/>
      <c r="C4" s="5" t="s">
        <v>14</v>
      </c>
      <c r="D4" s="5" t="s">
        <v>58</v>
      </c>
      <c r="E4" s="5"/>
      <c r="F4" s="5"/>
      <c r="G4" s="5"/>
      <c r="H4" s="5" t="s">
        <v>16</v>
      </c>
      <c r="I4" s="5"/>
      <c r="J4" s="6">
        <v>5000</v>
      </c>
      <c r="K4" s="6"/>
      <c r="L4" s="6">
        <f>K4*((100+N4)/100)</f>
        <v>0</v>
      </c>
      <c r="M4" s="6">
        <f>J4*K4</f>
        <v>0</v>
      </c>
      <c r="N4" s="6"/>
      <c r="O4" s="6">
        <f>J4*L4</f>
        <v>0</v>
      </c>
    </row>
    <row r="5" spans="1:15" s="4" customFormat="1" ht="12.75" x14ac:dyDescent="0.25">
      <c r="I5" s="4" t="s">
        <v>22</v>
      </c>
      <c r="J5" s="6"/>
      <c r="K5" s="6"/>
      <c r="L5" s="6"/>
      <c r="M5" s="6">
        <f>SUM(M4:M4)</f>
        <v>0</v>
      </c>
      <c r="N5" s="6"/>
      <c r="O5" s="6">
        <f>SUM(O4:O4)</f>
        <v>0</v>
      </c>
    </row>
    <row r="6" spans="1:15" s="4" customFormat="1" ht="12.75" x14ac:dyDescent="0.25"/>
    <row r="7" spans="1:15" s="4" customFormat="1" ht="12.75" x14ac:dyDescent="0.25"/>
    <row r="8" spans="1:15" s="4" customFormat="1" ht="12.75" x14ac:dyDescent="0.25"/>
    <row r="9" spans="1:15" s="4" customFormat="1" ht="12.75" x14ac:dyDescent="0.25"/>
    <row r="10" spans="1:15" s="4" customFormat="1" ht="12.75" x14ac:dyDescent="0.25"/>
    <row r="11" spans="1:15" s="4" customFormat="1" ht="12.75" x14ac:dyDescent="0.25"/>
    <row r="12" spans="1:15" s="4" customFormat="1" ht="12.75" x14ac:dyDescent="0.25"/>
    <row r="13" spans="1:15" s="4" customFormat="1" ht="12.75" x14ac:dyDescent="0.25"/>
    <row r="14" spans="1:15" s="4" customFormat="1" ht="12.75" x14ac:dyDescent="0.25"/>
    <row r="15" spans="1:15" s="4" customFormat="1" ht="12.75" x14ac:dyDescent="0.25"/>
    <row r="16" spans="1:15" s="4" customFormat="1" ht="12.75" x14ac:dyDescent="0.25"/>
    <row r="17" s="4" customFormat="1" ht="12.75" x14ac:dyDescent="0.25"/>
    <row r="18" s="4" customFormat="1" ht="12.75" x14ac:dyDescent="0.25"/>
    <row r="19" s="4" customFormat="1" ht="12.75" x14ac:dyDescent="0.25"/>
    <row r="20" s="4" customFormat="1" ht="12.75" x14ac:dyDescent="0.25"/>
    <row r="21" s="4" customFormat="1" ht="12.75" x14ac:dyDescent="0.25"/>
    <row r="22" s="4" customFormat="1" ht="12.75" x14ac:dyDescent="0.25"/>
    <row r="23" s="4" customFormat="1" ht="12.75" x14ac:dyDescent="0.25"/>
    <row r="24" s="4" customFormat="1" ht="12.75" x14ac:dyDescent="0.25"/>
    <row r="25" s="4" customFormat="1" ht="12.75" x14ac:dyDescent="0.25"/>
    <row r="26" s="4" customFormat="1" ht="12.75" x14ac:dyDescent="0.25"/>
    <row r="27" s="4" customFormat="1" ht="12.75" x14ac:dyDescent="0.25"/>
    <row r="28" s="4" customFormat="1" ht="12.75" x14ac:dyDescent="0.25"/>
    <row r="29" s="4" customFormat="1" ht="12.75" x14ac:dyDescent="0.25"/>
    <row r="30" s="4" customFormat="1" ht="12.75" x14ac:dyDescent="0.25"/>
    <row r="31" s="4" customFormat="1" ht="12.75" x14ac:dyDescent="0.25"/>
    <row r="32" s="4" customFormat="1" ht="12.75" x14ac:dyDescent="0.25"/>
    <row r="33" s="4" customFormat="1" ht="12.75" x14ac:dyDescent="0.25"/>
    <row r="34" s="4" customFormat="1" ht="12.75" x14ac:dyDescent="0.25"/>
    <row r="35" s="4" customFormat="1" ht="12.75" x14ac:dyDescent="0.25"/>
    <row r="36" s="4" customFormat="1" ht="12.75" x14ac:dyDescent="0.25"/>
    <row r="37" s="4" customFormat="1" ht="12.75" x14ac:dyDescent="0.25"/>
    <row r="38" s="4" customFormat="1" ht="12.75" x14ac:dyDescent="0.25"/>
    <row r="39" s="4" customFormat="1" ht="12.75" x14ac:dyDescent="0.25"/>
    <row r="40" s="4" customFormat="1" ht="12.75" x14ac:dyDescent="0.25"/>
    <row r="41" s="4" customFormat="1" ht="12.75" x14ac:dyDescent="0.25"/>
    <row r="42" s="4" customFormat="1" ht="12.75" x14ac:dyDescent="0.25"/>
    <row r="43" s="4" customFormat="1" ht="12.75" x14ac:dyDescent="0.25"/>
    <row r="44" s="4" customFormat="1" ht="12.75" x14ac:dyDescent="0.25"/>
    <row r="45" s="4" customFormat="1" ht="12.75" x14ac:dyDescent="0.25"/>
    <row r="46" s="4" customFormat="1" ht="12.75" x14ac:dyDescent="0.25"/>
    <row r="47" s="4" customFormat="1" ht="12.75" x14ac:dyDescent="0.25"/>
    <row r="48" s="4" customFormat="1" ht="12.75" x14ac:dyDescent="0.25"/>
    <row r="49" s="4" customFormat="1" ht="12.75" x14ac:dyDescent="0.25"/>
    <row r="50" s="4" customFormat="1" ht="12.75" x14ac:dyDescent="0.25"/>
    <row r="51" s="4" customFormat="1" ht="12.75" x14ac:dyDescent="0.25"/>
    <row r="52" s="4" customFormat="1" ht="12.75" x14ac:dyDescent="0.25"/>
    <row r="53" s="4" customFormat="1" ht="12.75" x14ac:dyDescent="0.25"/>
    <row r="54" s="4" customFormat="1" ht="12.75" x14ac:dyDescent="0.25"/>
    <row r="55" s="4" customFormat="1" ht="12.75" x14ac:dyDescent="0.25"/>
    <row r="56" s="4" customFormat="1" ht="12.75" x14ac:dyDescent="0.25"/>
    <row r="57" s="4" customFormat="1" ht="12.75" x14ac:dyDescent="0.25"/>
    <row r="58" s="4" customFormat="1" ht="12.75" x14ac:dyDescent="0.25"/>
    <row r="59" s="4" customFormat="1" ht="12.75" x14ac:dyDescent="0.25"/>
    <row r="60" s="4" customFormat="1" ht="12.75" x14ac:dyDescent="0.25"/>
    <row r="61" s="4" customFormat="1" ht="12.75" x14ac:dyDescent="0.25"/>
    <row r="62" s="4" customFormat="1" ht="12.75" x14ac:dyDescent="0.25"/>
    <row r="63" s="4" customFormat="1" ht="12.75" x14ac:dyDescent="0.25"/>
    <row r="64" s="4" customFormat="1" ht="12.75" x14ac:dyDescent="0.25"/>
    <row r="65" s="4" customFormat="1" ht="12.75" x14ac:dyDescent="0.25"/>
    <row r="66" s="4" customFormat="1" ht="12.75" x14ac:dyDescent="0.25"/>
    <row r="67" s="4" customFormat="1" ht="12.75" x14ac:dyDescent="0.25"/>
    <row r="68" s="4" customFormat="1" ht="12.75" x14ac:dyDescent="0.25"/>
    <row r="69" s="4" customFormat="1" ht="12.75"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sheetData>
  <sheetProtection formatCells="0" formatColumns="0" formatRows="0" insertColumns="0" insertRows="0" insertHyperlinks="0" deleteColumns="0" deleteRows="0" sort="0" autoFilter="0" pivotTables="0"/>
  <pageMargins left="0.23622047244094491" right="0.23622047244094491" top="0.35433070866141736" bottom="0.35433070866141736" header="0" footer="0"/>
  <pageSetup paperSize="9" scale="45"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131"/>
  <sheetViews>
    <sheetView workbookViewId="0">
      <selection activeCell="A2" sqref="A2:XFD69"/>
    </sheetView>
  </sheetViews>
  <sheetFormatPr defaultRowHeight="15" x14ac:dyDescent="0.25"/>
  <cols>
    <col min="1" max="1" width="4.5703125" bestFit="1" customWidth="1"/>
    <col min="2" max="2" width="16" customWidth="1"/>
    <col min="3" max="3" width="12.28515625" customWidth="1"/>
    <col min="4" max="4" width="112.42578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59</v>
      </c>
    </row>
    <row r="2" spans="1:15" s="4" customFormat="1" ht="38.25" x14ac:dyDescent="0.25">
      <c r="A2" s="3" t="s">
        <v>1</v>
      </c>
      <c r="B2" s="3" t="s">
        <v>157</v>
      </c>
      <c r="C2" s="3" t="s">
        <v>2</v>
      </c>
      <c r="D2" s="3" t="s">
        <v>158</v>
      </c>
      <c r="E2" s="3" t="s">
        <v>3</v>
      </c>
      <c r="F2" s="3" t="s">
        <v>4</v>
      </c>
      <c r="G2" s="3" t="s">
        <v>5</v>
      </c>
      <c r="H2" s="3" t="s">
        <v>6</v>
      </c>
      <c r="I2" s="3" t="s">
        <v>7</v>
      </c>
      <c r="J2" s="3" t="s">
        <v>8</v>
      </c>
      <c r="K2" s="3" t="s">
        <v>9</v>
      </c>
      <c r="L2" s="3" t="s">
        <v>10</v>
      </c>
      <c r="M2" s="3" t="s">
        <v>11</v>
      </c>
      <c r="N2" s="3" t="s">
        <v>12</v>
      </c>
      <c r="O2" s="3" t="s">
        <v>13</v>
      </c>
    </row>
    <row r="3" spans="1:15" s="4" customFormat="1" ht="12.75" x14ac:dyDescent="0.25">
      <c r="A3" s="5">
        <v>1</v>
      </c>
      <c r="B3" s="5">
        <v>2</v>
      </c>
      <c r="C3" s="5">
        <v>3</v>
      </c>
      <c r="D3" s="5">
        <v>4</v>
      </c>
      <c r="E3" s="5">
        <v>5</v>
      </c>
      <c r="F3" s="5">
        <v>6</v>
      </c>
      <c r="G3" s="5">
        <v>7</v>
      </c>
      <c r="H3" s="5">
        <v>8</v>
      </c>
      <c r="I3" s="5">
        <v>9</v>
      </c>
      <c r="J3" s="5">
        <v>10</v>
      </c>
      <c r="K3" s="5">
        <v>11</v>
      </c>
      <c r="L3" s="5">
        <v>12</v>
      </c>
      <c r="M3" s="5">
        <v>13</v>
      </c>
      <c r="N3" s="5">
        <v>14</v>
      </c>
      <c r="O3" s="5">
        <v>15</v>
      </c>
    </row>
    <row r="4" spans="1:15" s="4" customFormat="1" ht="191.25" x14ac:dyDescent="0.25">
      <c r="A4" s="5">
        <v>36</v>
      </c>
      <c r="B4" s="5"/>
      <c r="C4" s="5" t="s">
        <v>14</v>
      </c>
      <c r="D4" s="5" t="s">
        <v>60</v>
      </c>
      <c r="E4" s="5"/>
      <c r="F4" s="5"/>
      <c r="G4" s="5"/>
      <c r="H4" s="5" t="s">
        <v>16</v>
      </c>
      <c r="I4" s="5"/>
      <c r="J4" s="6">
        <v>50</v>
      </c>
      <c r="K4" s="6"/>
      <c r="L4" s="6">
        <f>K4*((100+N4)/100)</f>
        <v>0</v>
      </c>
      <c r="M4" s="6">
        <f>J4*K4</f>
        <v>0</v>
      </c>
      <c r="N4" s="6"/>
      <c r="O4" s="6">
        <f>J4*L4</f>
        <v>0</v>
      </c>
    </row>
    <row r="5" spans="1:15" s="4" customFormat="1" ht="127.5" x14ac:dyDescent="0.25">
      <c r="A5" s="5">
        <v>37</v>
      </c>
      <c r="B5" s="5"/>
      <c r="C5" s="5" t="s">
        <v>14</v>
      </c>
      <c r="D5" s="5" t="s">
        <v>61</v>
      </c>
      <c r="E5" s="5"/>
      <c r="F5" s="5"/>
      <c r="G5" s="5"/>
      <c r="H5" s="5" t="s">
        <v>16</v>
      </c>
      <c r="I5" s="5"/>
      <c r="J5" s="6">
        <v>150</v>
      </c>
      <c r="K5" s="6"/>
      <c r="L5" s="6">
        <f>K5*((100+N5)/100)</f>
        <v>0</v>
      </c>
      <c r="M5" s="6">
        <f>J5*K5</f>
        <v>0</v>
      </c>
      <c r="N5" s="6"/>
      <c r="O5" s="6">
        <f>J5*L5</f>
        <v>0</v>
      </c>
    </row>
    <row r="6" spans="1:15" s="4" customFormat="1" ht="12.75" x14ac:dyDescent="0.25">
      <c r="I6" s="4" t="s">
        <v>22</v>
      </c>
      <c r="J6" s="6"/>
      <c r="K6" s="6"/>
      <c r="L6" s="6"/>
      <c r="M6" s="6">
        <f>SUM(M4:M5)</f>
        <v>0</v>
      </c>
      <c r="N6" s="6"/>
      <c r="O6" s="6">
        <f>SUM(O4:O5)</f>
        <v>0</v>
      </c>
    </row>
    <row r="7" spans="1:15" s="4" customFormat="1" ht="12.75" x14ac:dyDescent="0.25"/>
    <row r="8" spans="1:15" s="4" customFormat="1" ht="12.75" x14ac:dyDescent="0.25"/>
    <row r="9" spans="1:15" s="4" customFormat="1" ht="12.75" x14ac:dyDescent="0.25"/>
    <row r="10" spans="1:15" s="4" customFormat="1" ht="12.75" x14ac:dyDescent="0.25"/>
    <row r="11" spans="1:15" s="4" customFormat="1" ht="12.75" x14ac:dyDescent="0.25"/>
    <row r="12" spans="1:15" s="4" customFormat="1" ht="12.75" x14ac:dyDescent="0.25"/>
    <row r="13" spans="1:15" s="4" customFormat="1" ht="12.75" x14ac:dyDescent="0.25"/>
    <row r="14" spans="1:15" s="4" customFormat="1" ht="12.75" x14ac:dyDescent="0.25"/>
    <row r="15" spans="1:15" s="4" customFormat="1" ht="12.75" x14ac:dyDescent="0.25"/>
    <row r="16" spans="1:15" s="4" customFormat="1" ht="12.75" x14ac:dyDescent="0.25"/>
    <row r="17" s="4" customFormat="1" ht="12.75" x14ac:dyDescent="0.25"/>
    <row r="18" s="4" customFormat="1" ht="12.75" x14ac:dyDescent="0.25"/>
    <row r="19" s="4" customFormat="1" ht="12.75" x14ac:dyDescent="0.25"/>
    <row r="20" s="4" customFormat="1" ht="12.75" x14ac:dyDescent="0.25"/>
    <row r="21" s="4" customFormat="1" ht="12.75" x14ac:dyDescent="0.25"/>
    <row r="22" s="4" customFormat="1" ht="12.75" x14ac:dyDescent="0.25"/>
    <row r="23" s="4" customFormat="1" ht="12.75" x14ac:dyDescent="0.25"/>
    <row r="24" s="4" customFormat="1" ht="12.75" x14ac:dyDescent="0.25"/>
    <row r="25" s="4" customFormat="1" ht="12.75" x14ac:dyDescent="0.25"/>
    <row r="26" s="4" customFormat="1" ht="12.75" x14ac:dyDescent="0.25"/>
    <row r="27" s="4" customFormat="1" ht="12.75" x14ac:dyDescent="0.25"/>
    <row r="28" s="4" customFormat="1" ht="12.75" x14ac:dyDescent="0.25"/>
    <row r="29" s="4" customFormat="1" ht="12.75" x14ac:dyDescent="0.25"/>
    <row r="30" s="4" customFormat="1" ht="12.75" x14ac:dyDescent="0.25"/>
    <row r="31" s="4" customFormat="1" ht="12.75" x14ac:dyDescent="0.25"/>
    <row r="32" s="4" customFormat="1" ht="12.75" x14ac:dyDescent="0.25"/>
    <row r="33" s="4" customFormat="1" ht="12.75" x14ac:dyDescent="0.25"/>
    <row r="34" s="4" customFormat="1" ht="12.75" x14ac:dyDescent="0.25"/>
    <row r="35" s="4" customFormat="1" ht="12.75" x14ac:dyDescent="0.25"/>
    <row r="36" s="4" customFormat="1" ht="12.75" x14ac:dyDescent="0.25"/>
    <row r="37" s="4" customFormat="1" ht="12.75" x14ac:dyDescent="0.25"/>
    <row r="38" s="4" customFormat="1" ht="12.75" x14ac:dyDescent="0.25"/>
    <row r="39" s="4" customFormat="1" ht="12.75" x14ac:dyDescent="0.25"/>
    <row r="40" s="4" customFormat="1" ht="12.75" x14ac:dyDescent="0.25"/>
    <row r="41" s="4" customFormat="1" ht="12.75" x14ac:dyDescent="0.25"/>
    <row r="42" s="4" customFormat="1" ht="12.75" x14ac:dyDescent="0.25"/>
    <row r="43" s="4" customFormat="1" ht="12.75" x14ac:dyDescent="0.25"/>
    <row r="44" s="4" customFormat="1" ht="12.75" x14ac:dyDescent="0.25"/>
    <row r="45" s="4" customFormat="1" ht="12.75" x14ac:dyDescent="0.25"/>
    <row r="46" s="4" customFormat="1" ht="12.75" x14ac:dyDescent="0.25"/>
    <row r="47" s="4" customFormat="1" ht="12.75" x14ac:dyDescent="0.25"/>
    <row r="48" s="4" customFormat="1" ht="12.75" x14ac:dyDescent="0.25"/>
    <row r="49" s="4" customFormat="1" ht="12.75" x14ac:dyDescent="0.25"/>
    <row r="50" s="4" customFormat="1" ht="12.75" x14ac:dyDescent="0.25"/>
    <row r="51" s="4" customFormat="1" ht="12.75" x14ac:dyDescent="0.25"/>
    <row r="52" s="4" customFormat="1" ht="12.75" x14ac:dyDescent="0.25"/>
    <row r="53" s="4" customFormat="1" ht="12.75" x14ac:dyDescent="0.25"/>
    <row r="54" s="4" customFormat="1" ht="12.75" x14ac:dyDescent="0.25"/>
    <row r="55" s="4" customFormat="1" ht="12.75" x14ac:dyDescent="0.25"/>
    <row r="56" s="4" customFormat="1" ht="12.75" x14ac:dyDescent="0.25"/>
    <row r="57" s="4" customFormat="1" ht="12.75" x14ac:dyDescent="0.25"/>
    <row r="58" s="4" customFormat="1" ht="12.75" x14ac:dyDescent="0.25"/>
    <row r="59" s="4" customFormat="1" ht="12.75" x14ac:dyDescent="0.25"/>
    <row r="60" s="4" customFormat="1" ht="12.75" x14ac:dyDescent="0.25"/>
    <row r="61" s="4" customFormat="1" ht="12.75" x14ac:dyDescent="0.25"/>
    <row r="62" s="4" customFormat="1" ht="12.75" x14ac:dyDescent="0.25"/>
    <row r="63" s="4" customFormat="1" ht="12.75" x14ac:dyDescent="0.25"/>
    <row r="64" s="4" customFormat="1" ht="12.75" x14ac:dyDescent="0.25"/>
    <row r="65" s="4" customFormat="1" ht="12.75" x14ac:dyDescent="0.25"/>
    <row r="66" s="4" customFormat="1" ht="12.75" x14ac:dyDescent="0.25"/>
    <row r="67" s="4" customFormat="1" ht="12.75" x14ac:dyDescent="0.25"/>
    <row r="68" s="4" customFormat="1" ht="12.75" x14ac:dyDescent="0.25"/>
    <row r="69" s="4" customFormat="1" ht="12.75"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sheetData>
  <sheetProtection formatCells="0" formatColumns="0" formatRows="0" insertColumns="0" insertRows="0" insertHyperlinks="0" deleteColumns="0" deleteRows="0" sort="0" autoFilter="0" pivotTables="0"/>
  <pageMargins left="0.23622047244094491" right="0.23622047244094491" top="0.35433070866141736" bottom="0.35433070866141736" header="0" footer="0"/>
  <pageSetup paperSize="9" scale="45"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21</vt:i4>
      </vt:variant>
    </vt:vector>
  </HeadingPairs>
  <TitlesOfParts>
    <vt:vector size="21" baseType="lpstr">
      <vt:lpstr>pakiet 1</vt:lpstr>
      <vt:lpstr>Pakiet 10</vt:lpstr>
      <vt:lpstr>Pakiet 11</vt:lpstr>
      <vt:lpstr>Pakiet 12</vt:lpstr>
      <vt:lpstr>Pakiet 13</vt:lpstr>
      <vt:lpstr>Pakiet 14</vt:lpstr>
      <vt:lpstr>Pakiet 15</vt:lpstr>
      <vt:lpstr>Pakiet 16</vt:lpstr>
      <vt:lpstr>Pakiet 17</vt:lpstr>
      <vt:lpstr>Pakiet 18</vt:lpstr>
      <vt:lpstr>Pakiet 19</vt:lpstr>
      <vt:lpstr>Pakiet 2</vt:lpstr>
      <vt:lpstr>Pakiet 20</vt:lpstr>
      <vt:lpstr>Pakiet 21</vt:lpstr>
      <vt:lpstr>Pakiet 3</vt:lpstr>
      <vt:lpstr>Pakiet 4</vt:lpstr>
      <vt:lpstr>Pakiet 5</vt:lpstr>
      <vt:lpstr>Pakiet 6</vt:lpstr>
      <vt:lpstr>Pakiet 7</vt:lpstr>
      <vt:lpstr>Pakiet 8</vt:lpstr>
      <vt:lpstr>Pakiet 9</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Wiesław Babiżewski</cp:lastModifiedBy>
  <cp:lastPrinted>2021-06-02T06:38:39Z</cp:lastPrinted>
  <dcterms:created xsi:type="dcterms:W3CDTF">2021-06-01T11:55:15Z</dcterms:created>
  <dcterms:modified xsi:type="dcterms:W3CDTF">2021-06-24T12:52:04Z</dcterms:modified>
  <cp:category/>
</cp:coreProperties>
</file>