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1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ZAM-PUB-2\Desktop\POSTĘPOWANIA 2021\83 PN 21 Zestawy operacyjne\(1)Przygotowanie postępowania\"/>
    </mc:Choice>
  </mc:AlternateContent>
  <xr:revisionPtr revIDLastSave="0" documentId="13_ncr:1_{655C2660-8550-4C94-9123-7896E8BD301B}" xr6:coauthVersionLast="47" xr6:coauthVersionMax="47" xr10:uidLastSave="{00000000-0000-0000-0000-000000000000}"/>
  <bookViews>
    <workbookView minimized="1" xWindow="2550" yWindow="2550" windowWidth="21600" windowHeight="11385" xr2:uid="{00000000-000D-0000-FFFF-FFFF00000000}"/>
  </bookViews>
  <sheets>
    <sheet name="Hemikolektomia" sheetId="1" r:id="rId1"/>
    <sheet name="Przednia niska resekcja" sheetId="2" r:id="rId2"/>
  </sheets>
  <calcPr calcId="181029"/>
</workbook>
</file>

<file path=xl/calcChain.xml><?xml version="1.0" encoding="utf-8"?>
<calcChain xmlns="http://schemas.openxmlformats.org/spreadsheetml/2006/main">
  <c r="O8" i="2" l="1"/>
  <c r="M8" i="2"/>
  <c r="O7" i="2"/>
  <c r="M7" i="2"/>
  <c r="L7" i="2"/>
  <c r="O6" i="2"/>
  <c r="M6" i="2"/>
  <c r="L6" i="2"/>
  <c r="O5" i="2"/>
  <c r="M5" i="2"/>
  <c r="L5" i="2"/>
  <c r="O4" i="2"/>
  <c r="M4" i="2"/>
  <c r="L4" i="2"/>
  <c r="O7" i="1"/>
  <c r="M7" i="1"/>
  <c r="O6" i="1"/>
  <c r="M6" i="1"/>
  <c r="L6" i="1"/>
  <c r="O5" i="1"/>
  <c r="M5" i="1"/>
  <c r="L5" i="1"/>
  <c r="O4" i="1"/>
  <c r="M4" i="1"/>
  <c r="L4" i="1"/>
</calcChain>
</file>

<file path=xl/sharedStrings.xml><?xml version="1.0" encoding="utf-8"?>
<sst xmlns="http://schemas.openxmlformats.org/spreadsheetml/2006/main" count="55" uniqueCount="24">
  <si>
    <t>Hemikolektomia</t>
  </si>
  <si>
    <t>LP.</t>
  </si>
  <si>
    <t>Nazwa dostawcy - 15 znaków</t>
  </si>
  <si>
    <t>Indeks produktu</t>
  </si>
  <si>
    <t>Przedmiot zakupu - opis</t>
  </si>
  <si>
    <t>Indeks produktu u dostawcy- 20 znaków</t>
  </si>
  <si>
    <t>Nazwa produktu u dostawcy - pełna nazwa handlowa - 120 znaków</t>
  </si>
  <si>
    <t>Nazwa producenta</t>
  </si>
  <si>
    <t>Jednostka miary [op., szt.]</t>
  </si>
  <si>
    <t>Wielkość opakowania</t>
  </si>
  <si>
    <t>Ilość zamawiana</t>
  </si>
  <si>
    <t>Cena jednostk.brutto [zł]</t>
  </si>
  <si>
    <t>Wartość netto [zł]</t>
  </si>
  <si>
    <t>VAT %</t>
  </si>
  <si>
    <t>Wartość brutto [zł]</t>
  </si>
  <si>
    <t>312_02_08</t>
  </si>
  <si>
    <t>Jednorazowy bezostrzowy trokar zakończony dwoma separatorami tkanki o średnicy 12 mm, dł. 100 mm umożliwiający wprowadzenie instrumentów o średnicy od 5 mm do ok 12 mm. Przezierna kaniula na całej długości w celu lepszej wizualizacji, rowkowana (niegwintowana) ze ściętym szczytem. Trokar umożliwiający insuflację i desuflację. (6szt./op.)</t>
  </si>
  <si>
    <t>op</t>
  </si>
  <si>
    <t>Jednorazowa elektryczna rękojeść staplera endoskopowego zasilana baterią, z wbudowanym przegubem w ramieniu, który stanowi integralną część rękojeści. Przegub umożliwiający obustronne zgięcie (artykulację) ramienia. Konstrukcja rękojeści umożliwiająca jednoręczną obsługę zgięcia ramienia. Rękojeść przeznaczona do ładunków wykonujących zespolenie o dł. 60 mm, posiadająca dźwignię zamykającą i eletryczny spust aktywujący wystrzelenie ładunku. Dł. ramienia 34 cm. (3szt./op.)</t>
  </si>
  <si>
    <t>Jednorazowy ładunek liniowy w kolorze zielonym do staplera endoskopowego, umożliwiającego wykonanie zespolenia na dł. 60 mm, ładowany w szczęki staplera. Ładunek do tkanki grubej wyposażony w asymetrycznie wygięte zszywki wykonane ze stopu tytanu, o wys. 4,1 mm, po zamknięciu 2,0 mm. Ładunek posiada chwytną powierzchnię, z wysuniętymi lożami zszywek ponad jego powierzchnię, zapobiegającą wysuwaniu się tkanki po zamknięciu staplera i podczas wystrzelenia zszywek. (12szt./op.)</t>
  </si>
  <si>
    <t>Razem</t>
  </si>
  <si>
    <t>Przednia niska resekcja</t>
  </si>
  <si>
    <t>Jednorazowy endoskopowy stapler okrężny, wygięty, z kontrolowanym dociskiem tkanki i regulowaną wysokością zamknięcia zszywki o wymiarze od 1,5 mm do min. 2,2 mm. Rozmiar staplera: 29 mm. Wysokość otwartej zszywki minimum 5,2 mm. Zszywki wykonane ze stopu tytanu. Ergonomiczny uchwyt staplera pokryty antypoślizgową gumową powłoką. Stapler uszczelniony, w kolorze czarnym. (3szt./op.)</t>
  </si>
  <si>
    <t>Cena jednostk.netto  [zł]         [kolumna nr 8]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</si>
</sst>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3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horizontal="centerContinuous"/>
    </xf>
    <xf numFmtId="0" fontId="0" fillId="0" borderId="1" xfId="0" applyBorder="1" applyAlignment="1">
      <alignment horizontal="centerContinuous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0" xfId="0" applyAlignment="1">
      <alignment horizontal="centerContinuous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left" vertical="top" wrapText="1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7"/>
  <sheetViews>
    <sheetView tabSelected="1" workbookViewId="0">
      <selection activeCell="M21" sqref="M21"/>
    </sheetView>
  </sheetViews>
  <sheetFormatPr defaultRowHeight="15" x14ac:dyDescent="0.25"/>
  <cols>
    <col min="1" max="1" width="4.5703125" bestFit="1" customWidth="1"/>
    <col min="2" max="2" width="9.85546875" customWidth="1"/>
    <col min="3" max="3" width="15" customWidth="1"/>
    <col min="4" max="4" width="60.5703125" customWidth="1"/>
    <col min="5" max="5" width="17.85546875" customWidth="1"/>
    <col min="6" max="6" width="21" customWidth="1"/>
    <col min="7" max="7" width="12.7109375" customWidth="1"/>
    <col min="8" max="8" width="19.85546875" customWidth="1"/>
    <col min="9" max="9" width="15.42578125" customWidth="1"/>
    <col min="10" max="10" width="11.140625" customWidth="1"/>
    <col min="11" max="11" width="14.5703125" customWidth="1"/>
    <col min="12" max="12" width="14.85546875" customWidth="1"/>
    <col min="13" max="13" width="12.5703125" customWidth="1"/>
    <col min="14" max="14" width="7" bestFit="1" customWidth="1"/>
    <col min="15" max="15" width="12.28515625" customWidth="1"/>
  </cols>
  <sheetData>
    <row r="1" spans="1:16" ht="18.75" x14ac:dyDescent="0.3">
      <c r="F1" s="1" t="s">
        <v>0</v>
      </c>
    </row>
    <row r="2" spans="1:16" ht="60" x14ac:dyDescent="0.25">
      <c r="A2" s="8" t="s">
        <v>1</v>
      </c>
      <c r="B2" s="8" t="s">
        <v>2</v>
      </c>
      <c r="C2" s="8" t="s">
        <v>3</v>
      </c>
      <c r="D2" s="9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23</v>
      </c>
      <c r="L2" s="8" t="s">
        <v>11</v>
      </c>
      <c r="M2" s="8" t="s">
        <v>12</v>
      </c>
      <c r="N2" s="8" t="s">
        <v>13</v>
      </c>
      <c r="O2" s="8" t="s">
        <v>14</v>
      </c>
    </row>
    <row r="3" spans="1:16" x14ac:dyDescent="0.25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  <c r="L3" s="2">
        <v>12</v>
      </c>
      <c r="M3" s="2">
        <v>13</v>
      </c>
      <c r="N3" s="2">
        <v>14</v>
      </c>
      <c r="O3" s="2">
        <v>15</v>
      </c>
    </row>
    <row r="4" spans="1:16" ht="60" x14ac:dyDescent="0.25">
      <c r="A4" s="3">
        <v>1</v>
      </c>
      <c r="B4" s="3"/>
      <c r="C4" s="3" t="s">
        <v>15</v>
      </c>
      <c r="D4" s="7" t="s">
        <v>16</v>
      </c>
      <c r="E4" s="3"/>
      <c r="F4" s="3"/>
      <c r="G4" s="3"/>
      <c r="H4" s="3" t="s">
        <v>17</v>
      </c>
      <c r="I4" s="3">
        <v>6</v>
      </c>
      <c r="J4" s="4">
        <v>2</v>
      </c>
      <c r="K4" s="4"/>
      <c r="L4" s="4">
        <f>K4*((100+N4)/100)</f>
        <v>0</v>
      </c>
      <c r="M4" s="4">
        <f>J4*K4</f>
        <v>0</v>
      </c>
      <c r="N4" s="4"/>
      <c r="O4" s="4">
        <f>J4*L4</f>
        <v>0</v>
      </c>
    </row>
    <row r="5" spans="1:16" ht="75" x14ac:dyDescent="0.25">
      <c r="A5" s="3">
        <v>2</v>
      </c>
      <c r="B5" s="3"/>
      <c r="C5" s="3" t="s">
        <v>15</v>
      </c>
      <c r="D5" s="7" t="s">
        <v>18</v>
      </c>
      <c r="E5" s="3"/>
      <c r="F5" s="3"/>
      <c r="G5" s="3"/>
      <c r="H5" s="3" t="s">
        <v>17</v>
      </c>
      <c r="I5" s="3">
        <v>3</v>
      </c>
      <c r="J5" s="4">
        <v>2</v>
      </c>
      <c r="K5" s="4"/>
      <c r="L5" s="4">
        <f>K5*((100+N5)/100)</f>
        <v>0</v>
      </c>
      <c r="M5" s="4">
        <f>J5*K5</f>
        <v>0</v>
      </c>
      <c r="N5" s="4"/>
      <c r="O5" s="4">
        <f>J5*L5</f>
        <v>0</v>
      </c>
    </row>
    <row r="6" spans="1:16" ht="75" x14ac:dyDescent="0.25">
      <c r="A6" s="3">
        <v>3</v>
      </c>
      <c r="B6" s="3"/>
      <c r="C6" s="3" t="s">
        <v>15</v>
      </c>
      <c r="D6" s="7" t="s">
        <v>19</v>
      </c>
      <c r="E6" s="3"/>
      <c r="F6" s="3"/>
      <c r="G6" s="3"/>
      <c r="H6" s="3" t="s">
        <v>17</v>
      </c>
      <c r="I6" s="3">
        <v>12</v>
      </c>
      <c r="J6" s="4">
        <v>1</v>
      </c>
      <c r="K6" s="4"/>
      <c r="L6" s="4">
        <f>K6*((100+N6)/100)</f>
        <v>0</v>
      </c>
      <c r="M6" s="4">
        <f>J6*K6</f>
        <v>0</v>
      </c>
      <c r="N6" s="4"/>
      <c r="O6" s="4">
        <f>J6*L6</f>
        <v>0</v>
      </c>
    </row>
    <row r="7" spans="1:16" x14ac:dyDescent="0.25">
      <c r="I7" t="s">
        <v>20</v>
      </c>
      <c r="J7" s="4"/>
      <c r="K7" s="4"/>
      <c r="L7" s="4"/>
      <c r="M7" s="4">
        <f>SUM(M4:M6)</f>
        <v>0</v>
      </c>
      <c r="N7" s="4"/>
      <c r="O7" s="4">
        <f>SUM(O4:O6)</f>
        <v>0</v>
      </c>
      <c r="P7" s="5"/>
    </row>
  </sheetData>
  <sheetProtection formatCells="0" formatColumns="0" formatRows="0" insertColumns="0" insertRows="0" insertHyperlinks="0" deleteColumns="0" deleteRows="0" sort="0" autoFilter="0" pivotTables="0"/>
  <pageMargins left="0.25" right="0.25" top="0.75" bottom="0.75" header="0.3" footer="0.3"/>
  <pageSetup paperSize="9" scale="5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8"/>
  <sheetViews>
    <sheetView workbookViewId="0">
      <selection activeCell="D17" sqref="D17"/>
    </sheetView>
  </sheetViews>
  <sheetFormatPr defaultRowHeight="15" x14ac:dyDescent="0.25"/>
  <cols>
    <col min="1" max="1" width="4.5703125" bestFit="1" customWidth="1"/>
    <col min="2" max="2" width="9.85546875" customWidth="1"/>
    <col min="3" max="3" width="15" customWidth="1"/>
    <col min="4" max="4" width="60.5703125" customWidth="1"/>
    <col min="5" max="5" width="17.85546875" customWidth="1"/>
    <col min="6" max="6" width="21" customWidth="1"/>
    <col min="7" max="7" width="12.7109375" customWidth="1"/>
    <col min="8" max="8" width="19.85546875" customWidth="1"/>
    <col min="9" max="9" width="15.42578125" customWidth="1"/>
    <col min="10" max="10" width="11.140625" customWidth="1"/>
    <col min="11" max="11" width="14.5703125" customWidth="1"/>
    <col min="12" max="12" width="14.85546875" customWidth="1"/>
    <col min="13" max="13" width="12.5703125" customWidth="1"/>
    <col min="14" max="14" width="7" bestFit="1" customWidth="1"/>
    <col min="15" max="15" width="12.28515625" customWidth="1"/>
  </cols>
  <sheetData>
    <row r="1" spans="1:16" ht="18.75" x14ac:dyDescent="0.3">
      <c r="F1" s="1" t="s">
        <v>21</v>
      </c>
    </row>
    <row r="2" spans="1:16" ht="60" x14ac:dyDescent="0.25">
      <c r="A2" s="8" t="s">
        <v>1</v>
      </c>
      <c r="B2" s="8" t="s">
        <v>2</v>
      </c>
      <c r="C2" s="8" t="s">
        <v>3</v>
      </c>
      <c r="D2" s="9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23</v>
      </c>
      <c r="L2" s="8" t="s">
        <v>11</v>
      </c>
      <c r="M2" s="8" t="s">
        <v>12</v>
      </c>
      <c r="N2" s="8" t="s">
        <v>13</v>
      </c>
      <c r="O2" s="8" t="s">
        <v>14</v>
      </c>
    </row>
    <row r="3" spans="1:16" x14ac:dyDescent="0.25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  <c r="L3" s="2">
        <v>12</v>
      </c>
      <c r="M3" s="2">
        <v>13</v>
      </c>
      <c r="N3" s="2">
        <v>14</v>
      </c>
      <c r="O3" s="2">
        <v>15</v>
      </c>
    </row>
    <row r="4" spans="1:16" ht="60" x14ac:dyDescent="0.25">
      <c r="A4" s="3">
        <v>4</v>
      </c>
      <c r="B4" s="3"/>
      <c r="C4" s="3" t="s">
        <v>15</v>
      </c>
      <c r="D4" s="6" t="s">
        <v>16</v>
      </c>
      <c r="E4" s="3"/>
      <c r="F4" s="3"/>
      <c r="G4" s="3"/>
      <c r="H4" s="3" t="s">
        <v>17</v>
      </c>
      <c r="I4" s="3">
        <v>6</v>
      </c>
      <c r="J4" s="4">
        <v>2</v>
      </c>
      <c r="K4" s="4"/>
      <c r="L4" s="4">
        <f>K4*((100+N4)/100)</f>
        <v>0</v>
      </c>
      <c r="M4" s="4">
        <f>J4*K4</f>
        <v>0</v>
      </c>
      <c r="N4" s="4"/>
      <c r="O4" s="4">
        <f>J4*L4</f>
        <v>0</v>
      </c>
    </row>
    <row r="5" spans="1:16" ht="75" x14ac:dyDescent="0.25">
      <c r="A5" s="3">
        <v>5</v>
      </c>
      <c r="B5" s="3"/>
      <c r="C5" s="3" t="s">
        <v>15</v>
      </c>
      <c r="D5" s="6" t="s">
        <v>18</v>
      </c>
      <c r="E5" s="3"/>
      <c r="F5" s="3"/>
      <c r="G5" s="3"/>
      <c r="H5" s="3" t="s">
        <v>17</v>
      </c>
      <c r="I5" s="3">
        <v>3</v>
      </c>
      <c r="J5" s="4">
        <v>2</v>
      </c>
      <c r="K5" s="4"/>
      <c r="L5" s="4">
        <f>K5*((100+N5)/100)</f>
        <v>0</v>
      </c>
      <c r="M5" s="4">
        <f>J5*K5</f>
        <v>0</v>
      </c>
      <c r="N5" s="4"/>
      <c r="O5" s="4">
        <f>J5*L5</f>
        <v>0</v>
      </c>
    </row>
    <row r="6" spans="1:16" ht="75" x14ac:dyDescent="0.25">
      <c r="A6" s="3">
        <v>6</v>
      </c>
      <c r="B6" s="3"/>
      <c r="C6" s="3" t="s">
        <v>15</v>
      </c>
      <c r="D6" s="6" t="s">
        <v>19</v>
      </c>
      <c r="E6" s="3"/>
      <c r="F6" s="3"/>
      <c r="G6" s="3"/>
      <c r="H6" s="3" t="s">
        <v>17</v>
      </c>
      <c r="I6" s="3">
        <v>12</v>
      </c>
      <c r="J6" s="4">
        <v>1</v>
      </c>
      <c r="K6" s="4"/>
      <c r="L6" s="4">
        <f>K6*((100+N6)/100)</f>
        <v>0</v>
      </c>
      <c r="M6" s="4">
        <f>J6*K6</f>
        <v>0</v>
      </c>
      <c r="N6" s="4"/>
      <c r="O6" s="4">
        <f>J6*L6</f>
        <v>0</v>
      </c>
    </row>
    <row r="7" spans="1:16" ht="60" x14ac:dyDescent="0.25">
      <c r="A7" s="3">
        <v>7</v>
      </c>
      <c r="B7" s="3"/>
      <c r="C7" s="3" t="s">
        <v>15</v>
      </c>
      <c r="D7" s="6" t="s">
        <v>22</v>
      </c>
      <c r="E7" s="3"/>
      <c r="F7" s="3"/>
      <c r="G7" s="3"/>
      <c r="H7" s="3" t="s">
        <v>17</v>
      </c>
      <c r="I7" s="3">
        <v>3</v>
      </c>
      <c r="J7" s="4">
        <v>2</v>
      </c>
      <c r="K7" s="4"/>
      <c r="L7" s="4">
        <f>K7*((100+N7)/100)</f>
        <v>0</v>
      </c>
      <c r="M7" s="4">
        <f>J7*K7</f>
        <v>0</v>
      </c>
      <c r="N7" s="4"/>
      <c r="O7" s="4">
        <f>J7*L7</f>
        <v>0</v>
      </c>
    </row>
    <row r="8" spans="1:16" x14ac:dyDescent="0.25">
      <c r="I8" t="s">
        <v>20</v>
      </c>
      <c r="J8" s="4"/>
      <c r="K8" s="4"/>
      <c r="L8" s="4"/>
      <c r="M8" s="4">
        <f>SUM(M4:M7)</f>
        <v>0</v>
      </c>
      <c r="N8" s="4"/>
      <c r="O8" s="4">
        <f>SUM(O4:O7)</f>
        <v>0</v>
      </c>
      <c r="P8" s="5"/>
    </row>
  </sheetData>
  <sheetProtection formatCells="0" formatColumns="0" formatRows="0" insertColumns="0" insertRows="0" insertHyperlinks="0" deleteColumns="0" deleteRows="0" sort="0" autoFilter="0" pivotTables="0"/>
  <pageMargins left="0.25" right="0.25" top="0.75" bottom="0.75" header="0.3" footer="0.3"/>
  <pageSetup paperSize="9" scale="5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Hemikolektomia</vt:lpstr>
      <vt:lpstr>Przednia niska resekcja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Agnieszka Grzelak</cp:lastModifiedBy>
  <cp:lastPrinted>2021-07-20T05:37:40Z</cp:lastPrinted>
  <dcterms:created xsi:type="dcterms:W3CDTF">2021-07-19T10:57:37Z</dcterms:created>
  <dcterms:modified xsi:type="dcterms:W3CDTF">2021-07-20T05:41:07Z</dcterms:modified>
  <cp:category/>
</cp:coreProperties>
</file>