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mc:AlternateContent xmlns:mc="http://schemas.openxmlformats.org/markup-compatibility/2006">
    <mc:Choice Requires="x15">
      <x15ac:absPath xmlns:x15ac="http://schemas.microsoft.com/office/spreadsheetml/2010/11/ac" url="F:\Postepowania po 18 Pażdziernika\2021\Ustawa\90 PN 21 OPATRUNKI\(2)Dokumentacja postepowania opublikowana w portalu w dniu wszczęcia\"/>
    </mc:Choice>
  </mc:AlternateContent>
  <xr:revisionPtr revIDLastSave="0" documentId="13_ncr:1_{CD65976C-FA7C-4A51-8F2C-BC1549CDFCB9}" xr6:coauthVersionLast="47" xr6:coauthVersionMax="47" xr10:uidLastSave="{00000000-0000-0000-0000-000000000000}"/>
  <bookViews>
    <workbookView xWindow="-120" yWindow="-120" windowWidth="29040" windowHeight="15840" xr2:uid="{00000000-000D-0000-FFFF-FFFF00000000}"/>
  </bookViews>
  <sheets>
    <sheet name="Materiały opatrunkowe 1" sheetId="1" r:id="rId1"/>
    <sheet name="Materiały opatrunkowe 2" sheetId="2" r:id="rId2"/>
    <sheet name="Materiały opatrunkowe 3" sheetId="3" r:id="rId3"/>
    <sheet name="Kryteria oceny" sheetId="4" r:id="rId4"/>
  </sheets>
  <calcPr calcId="999999"/>
</workbook>
</file>

<file path=xl/calcChain.xml><?xml version="1.0" encoding="utf-8"?>
<calcChain xmlns="http://schemas.openxmlformats.org/spreadsheetml/2006/main">
  <c r="O6" i="3" l="1"/>
  <c r="M6" i="3"/>
  <c r="O5" i="3"/>
  <c r="M5" i="3"/>
  <c r="L5" i="3"/>
  <c r="O4" i="3"/>
  <c r="M4" i="3"/>
  <c r="L4" i="3"/>
  <c r="O9" i="2"/>
  <c r="M9" i="2"/>
  <c r="O8" i="2"/>
  <c r="M8" i="2"/>
  <c r="L8" i="2"/>
  <c r="O7" i="2"/>
  <c r="M7" i="2"/>
  <c r="L7" i="2"/>
  <c r="O6" i="2"/>
  <c r="M6" i="2"/>
  <c r="L6" i="2"/>
  <c r="O5" i="2"/>
  <c r="M5" i="2"/>
  <c r="L5" i="2"/>
  <c r="O4" i="2"/>
  <c r="M4" i="2"/>
  <c r="L4" i="2"/>
  <c r="O61" i="1"/>
  <c r="M61" i="1"/>
  <c r="O60" i="1"/>
  <c r="M60" i="1"/>
  <c r="L60" i="1"/>
  <c r="O59" i="1"/>
  <c r="M59" i="1"/>
  <c r="L59" i="1"/>
  <c r="O58" i="1"/>
  <c r="M58" i="1"/>
  <c r="L58" i="1"/>
  <c r="O57" i="1"/>
  <c r="M57" i="1"/>
  <c r="L57" i="1"/>
  <c r="O56" i="1"/>
  <c r="M56" i="1"/>
  <c r="L56" i="1"/>
  <c r="O55" i="1"/>
  <c r="M55" i="1"/>
  <c r="L55" i="1"/>
  <c r="O54" i="1"/>
  <c r="M54" i="1"/>
  <c r="L54" i="1"/>
  <c r="O53" i="1"/>
  <c r="M53" i="1"/>
  <c r="L53" i="1"/>
  <c r="O52" i="1"/>
  <c r="M52" i="1"/>
  <c r="L52" i="1"/>
  <c r="O51" i="1"/>
  <c r="M51" i="1"/>
  <c r="L51" i="1"/>
  <c r="O50" i="1"/>
  <c r="M50" i="1"/>
  <c r="L50" i="1"/>
  <c r="O49" i="1"/>
  <c r="M49" i="1"/>
  <c r="L49" i="1"/>
  <c r="O48" i="1"/>
  <c r="M48" i="1"/>
  <c r="L48" i="1"/>
  <c r="O47" i="1"/>
  <c r="M47" i="1"/>
  <c r="L47" i="1"/>
  <c r="O46" i="1"/>
  <c r="M46" i="1"/>
  <c r="L46" i="1"/>
  <c r="O45" i="1"/>
  <c r="M45" i="1"/>
  <c r="L45" i="1"/>
  <c r="O44" i="1"/>
  <c r="M44" i="1"/>
  <c r="L44" i="1"/>
  <c r="O43" i="1"/>
  <c r="M43" i="1"/>
  <c r="L43" i="1"/>
  <c r="O42" i="1"/>
  <c r="M42" i="1"/>
  <c r="L42" i="1"/>
  <c r="O41" i="1"/>
  <c r="M41" i="1"/>
  <c r="L41" i="1"/>
  <c r="O40" i="1"/>
  <c r="M40" i="1"/>
  <c r="L40" i="1"/>
  <c r="O39" i="1"/>
  <c r="M39" i="1"/>
  <c r="L39" i="1"/>
  <c r="O38" i="1"/>
  <c r="M38" i="1"/>
  <c r="L38" i="1"/>
  <c r="O37" i="1"/>
  <c r="M37" i="1"/>
  <c r="L37" i="1"/>
  <c r="O36" i="1"/>
  <c r="M36" i="1"/>
  <c r="L36" i="1"/>
  <c r="O35" i="1"/>
  <c r="M35" i="1"/>
  <c r="L35" i="1"/>
  <c r="O34" i="1"/>
  <c r="M34" i="1"/>
  <c r="L34" i="1"/>
  <c r="O33" i="1"/>
  <c r="M33" i="1"/>
  <c r="L33" i="1"/>
  <c r="O32" i="1"/>
  <c r="M32" i="1"/>
  <c r="L32" i="1"/>
  <c r="O31" i="1"/>
  <c r="M31" i="1"/>
  <c r="L31" i="1"/>
  <c r="O30" i="1"/>
  <c r="M30" i="1"/>
  <c r="L30" i="1"/>
  <c r="O29" i="1"/>
  <c r="M29" i="1"/>
  <c r="L29" i="1"/>
  <c r="O28" i="1"/>
  <c r="M28" i="1"/>
  <c r="L28" i="1"/>
  <c r="O27" i="1"/>
  <c r="M27" i="1"/>
  <c r="L27" i="1"/>
  <c r="O26" i="1"/>
  <c r="M26" i="1"/>
  <c r="L26" i="1"/>
  <c r="O25" i="1"/>
  <c r="M25" i="1"/>
  <c r="L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<sst xmlns="http://schemas.openxmlformats.org/spreadsheetml/2006/main" count="244" uniqueCount="87">
  <si>
    <t>Materiały opatrunkowe 1</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</si>
  <si>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</si>
  <si>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</si>
  <si>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</si>
  <si>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</si>
  <si>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</si>
  <si>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</si>
  <si>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</si>
  <si>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</si>
  <si>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</si>
  <si>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</si>
  <si>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</si>
  <si>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</si>
  <si>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</si>
  <si>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</si>
  <si>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</si>
  <si>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GL.10</t>
  </si>
  <si>
    <t>Kompresy gazowe, jałowe, o wym. 5x5cm, 17-nitkowe, 12 warstw, waga 1 kompresu nie mniej niż 0,73g,  pakowane po 5 szt., z podwijanymi brzegami ( ułożone grzbietem w jedną stronę).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 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</si>
  <si>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op</t>
  </si>
  <si>
    <t>Kompresy gazowe z nitką radiacyjną, jałowe, o wym. 5x5cm, 17-nitkowe, 16 warstw, waga 1 kompresu nie mniej niż 0,97g,  pakowane po 10 szt., z podwijanymi brzegami (ułożone grzbietem w jedną stronę).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</si>
  <si>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Kompresy gazowe, jałowe, o wym. 10x10cm, 17-nitkowe, 16 warstw, waga 1 kompresu nie mniej niż 3,68g,  pakowane po 10 szt., z podwijanymi brzegami (ułożone grzbietem w jedną stronę).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</si>
  <si>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Kompresy gazowe z nitką radiacyjną, jałowe, o wym. 10x10cm, 17-nitkowe, 16 warstw, waga 1 kompresu nie mniej niż 3,80g,  pakowane po 30 szt., z podwijanymi brzegami (wewnątrz opakowania przewiązane nitką po 10 sztuk, ułożone grzbietem w jedną stronę).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</si>
  <si>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Kompresy gazowe, jałowe, o wym. 10x10cm, 17-nitkowe, 16 warstw, waga 1 kompresu nie mniej niż 3,68g,  pakowane po 5 szt., z podwijanymi brzegami (ułożone grzbietem w jedną stronę).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</si>
  <si>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Kompresy gazowe, jałowe, o wym. 10 x 20cm, 17-nitkowe, 12 warstw, waga 1 kompresu nie mniej niż 5,87g,  pakowane po 3 szt., z podwijanymi brzegami ( ułożone grzbietem w jedną stronę).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</si>
  <si>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Serweta operacyjna gazowa jałowa z gazy 17 nit.45cm x 70cm  4 warstwowa z nitką radiacyjną i tasiemką, pakowane po 5 sztuk.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 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</si>
  <si>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Seton jałowy z gazy 17nit., 4 warstwowy, 1cm x 2m  z nitką RTG, pakowane po 1 szt.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 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</si>
  <si>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szt.</t>
  </si>
  <si>
    <t>Seton jałowy z gazy 17nit., 4 warstwowy, 2cm x 2m  z nitką RTG, pakowane po 1 szt.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 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</si>
  <si>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Seton jałowy z gazy 17nit., 4 warstwowy, 5cm x 2m  z nitką RTG, pakowane po 1 szt.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 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</si>
  <si>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Tupfery jałowe z gazy 17nit., 9,5cm x 9,5cm  z nitką RTG, pakowane po 5 szt.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 wymaganą metodą sterylizacji wymienionych materiałów medycznych  jest metoda  sterylizacji  parą wodną. Wymagany jest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</si>
  <si>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Kompresy włókninowe jałowe o wymiarach  5cm x 5cm, gramaturze 30g/m2, 4-warstwowe,  pakowane po 3 szt. w opakowaniu typu blistry, klasa IIa reguła 7 - wg klasyfikacji wyrobów medycznych. wymaganą metodą sterylizacji wymienionych materiałów medycznych  jest metoda  sterylizacji  parą wodną. Do oferty należy dołączyć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</si>
  <si>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Kompresy włókninowe jałowe o wymiarach  10cm x 20cm, gramaturze 40g/m2, 4-warstwowe,  pakowane po 3 szt. w opakowaniu typu blistry, klasa IIa reguła 7 - wg klasyfikacji wyrobów medycznych. wymaganą metodą sterylizacji wymienionych materiałów medycznych  jest metoda  sterylizacji  parą wodną. Do oferty należy dołączyć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</si>
  <si>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Jałowy tampon do tamponady tylnej nosa 3,5cm x 2,5 cm z  3 trokami. wymaganą metodą sterylizacji wymienionych materiałów medycznych  jest metoda  sterylizacji  parą wodną. Do oferty należy dołączyć dokument potwierdzający walidację procesu sterylizacji wyrobów stanowiących przedmiot oferty pod postacią Raportu z ponownej kwalifikacji procesu sterylizacji, wykonywanej z określoną częstotliwością zgodnie z: PN-EN ISO 17665-1 dla wyrobów sterylizowanych parą wodną.  zapakowane w opakowanie do sterylizacji typu papier-folia, zawierające m.in. wskaźnik informujący o przejściu procesu sterylizacji.</t>
  </si>
  <si>
    <t>Zestaw do dializy jałowy. Start:           
- serweta podfoliowana 50cm x 35cm,   
  złożona – 1 szt. 
- rękawiczki latex, rozm. M – 2 szt.
- kompres włókninowy 30g/m2, 4-warstwowy,
   rozm. 7,5cm x 7,5cm – 4 szt.
- opatrunek do zabezpieczania wkłuć typu 
   wenflon, rozm. 5,8 cm x 8 cm – 2 szt.
- przylepiec elastyczny perforowany, 
   rozm.  2,5cm x 15cm – 2 szt.
Zakończenie:           
- kompres włókninowy 30g/m2 , 4-warstwowy
   rozm. 7,5 x 7,5cm – 4 szt.
- rękawiczki latex, rozm. M – 2 szt.
- przylepiec elastyczny rozm. 2,5cm x 15cm
    – 4 szt.
Opakowanie typu blister dwudzielny z perforacją pomiędzy komorami, umożliwiającą rozdzielenie z zachowaniem jałowości</t>
  </si>
  <si>
    <t>START I ZAKOŃCZENIE</t>
  </si>
  <si>
    <t>Zestaw zabiegowy jałowy.                                                                                              
- kompres gazowy 17N, 8W rozm. 7,5cm x 7,5cm (waga 1 kompresu nie mniej niż 1,19g) – 5 szt.                                                                              - tupfer gazowy 17N, rozm. 18cm x 18cm – 8 szt.
- pęseta jednorazowa plastikowa 13 cm – 1 szt.     &amp;quot;</t>
  </si>
  <si>
    <t>Zestaw zabiegowy jałowy do usuwania staplerów.                                                                                              
- kompres gazowy 17N, 8W rozm. 7,5cm x 7,5cm (waga 1 kompresu nie mniej niż 1,19g) – 4 szt.                                                                              - rękawice nitrylowa bezpudrowe M – 2 szt.
- narzędzie do usuwania staplerów  11 cm – 1 szt.     &amp;quot;</t>
  </si>
  <si>
    <t>Samoprzylepny jałowy opatrunek do mocowania kaniuli do wkłuć obwodowych z włókniny pokrytej hypoalergicznym klejem akrylowym,o zaokrąglonych rogach, z nacięciem oraz z dodatkowym wkładem chłonnym stanowiącym podkładkę pod kaniulę, sterylizowany radiacyjnie, rozm. 8cm x 5,8cm,</t>
  </si>
  <si>
    <t>Samoprzylepny jałowy opatrunek do zaopatrywania sączących się ran pooperacyjnych, o zaokrąglonych brzegach, warstwa chłonna ułożona centralnie i zabezpieczona mikrosiatką zapobiegającą przyklejeniu się opatrunku do rany, sterylizowany radiacyjnie, rozm. 7,2cm x 5cm, wymiar warstwy chłonnej min. 3,5cm x 2,5cm</t>
  </si>
  <si>
    <t>Samoprzylepny jałowy opatrunek do zaopatrywania sączących się ran pooperacyjnych, o zaokrąglonych brzegach, warstwa chłonna ułożona centralnie i zabezpieczona mikrosiatką zapobiegającą przyklejeniu się opatrunku do rany, sterylizowany radiacyjnie, rozm. 10cm x 8cm, wymiar warstwy chłonnej min. 5cm x 4cm</t>
  </si>
  <si>
    <t>Samoprzylepny jałowy opatrunek do zaopatrywania sączących się ran pooperacyjnych, o zaokrąglonych brzegach, warstwa chłonna ułożona centralnie i zabezpieczona mikrosiatką zapobiegającą przyklejeniu się opatrunku do rany, sterylizowany radiacyjnie, rozm. 15cm x 8cm, wymiar warstwy chłonnej min. 10cm x 3,8cm</t>
  </si>
  <si>
    <t>Samoprzylepny jałowy opatrunek do zaopatrywania sączących się ran pooperacyjnych, o zaokrąglonych brzegach, warstwa chłonna ułożona centralnie i zabezpieczona mikrosiatką zapobiegającą przyklejeniu się opatrunku do rany, sterylizowany radiacyjnie, rozm. 20cm x 10cm, wymiar warstwy chłonnej min. 15cm x 5cm</t>
  </si>
  <si>
    <t>Samoprzylepny jałowy opatrunek do zaopatrywania sączących się ran pooperacyjnych, o zaokrąglonych brzegach, warstwa chłonna ułożona centralnie i zabezpieczona mikrosiatką zapobiegającą przyklejeniu się opatrunku do rany, sterylizowany radiacyjnie, rozm. 25cm x 10cm, wymiar warstwy chłonnej min. 20cm x 5cm</t>
  </si>
  <si>
    <t>Jałowe patyczki do wymazów, jednorazowe, wykonane z drewnianych uchwytów i główek z waty, długość patyczka 15cm, pakowane po 10 sztuk.</t>
  </si>
  <si>
    <t>Kompresy gazowe, niejałowe, o wym. 5x5cm, 17-nitkowe, 8 warstw, waga 1 kompresu nie mniej niż 0,58g,  pakowane po 100 szt., z podwijanymi brzegami .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t>
  </si>
  <si>
    <t>Kompresy gazowe, niejałowe, o wym. 10 x 10cm, 17-nitkowe, 8 warstw, waga 1 kompresu nie mniej niż 2,10g,  pakowane po 100 szt., z podwijanymi brzegami . Zamawiający wymaga, aby gaza bawełniana z której wykonane są produkty w powyższym pakiecie/zadaniu spełniała normę dotyczącą masy powierzchniowej ( g/m2 ), określoną w FP VI w zależności od wymaganej nitkowości wyrobu. Na potwierdzenie spełniania wymagań należy załączyć kartę danych technicznych wystawioną przez producenta wyrobu. Ponieważ wyroby z gazy będą stosowne m.in. na Bloku Operacyjnym do zabiegów chirurgicznych jako wyrób medyczny inwazyjny, muszą być sklasyfikowane w klasie II a  reguła 7 zgodnie z Rozporządzeniem Min. Zdrowia z 5 listopada 2010 r . w sprawie klasyfikacji wyrobów medycznych różnego przeznaczenia (Dz. U. 2010 Nr 215 poz.1416).</t>
  </si>
  <si>
    <t>Kompres neurochirurgiczny włókninowy (40g) o wysokiej chłonności 4 warstwy (W) z umocowaną na stałe nitką kontrastującą (RTG) 15 mm x 100 mm a' 10 szt x 25  Ponieważ wyroby będą stosowne m.in. na Bloku Operacyjnym do zabiegów chirurgicznych jako wyrób medyczny inwazyjny, muszą być sklasyfikowane w klasie III zgodnie z Rozporządzeniem Min. Zdrowia z 5 listopada 2010 r . w sprawie klasyfikacji wyrobów medycznych różnego przeznaczenia (Dz. U. 2010 Nr 215 poz.1416).</t>
  </si>
  <si>
    <t>Opatrunek na nos niejałowy, rozmiar 7,5 x 4cm (zbudowany z 4 szt. kompresów włokninowych  4 warstwowych, 7,5x7,5cm), mocowany opaską podtrzymującą 15 x ok. 120cm, pakowany a'50 szt.</t>
  </si>
  <si>
    <t>Opaska podtrzymująca dziana (100% wiskoza) 4m x5cm, pakowana pojedynczo, opakowanie z pełnym opisem produktu.</t>
  </si>
  <si>
    <t>Opaska podtrzymująca dziana (100% wiskoza) 4 mx10cm, pakowana pojedynczo, opakowanie z pełnym opisem produktu.</t>
  </si>
  <si>
    <t>Opaska podtrzymująca dziana (100% wiskoza) 4m x15cm, pakowana pojedynczo, opakowanie z pełnym opisem produktu.</t>
  </si>
  <si>
    <t>Opaska elastyczna z zapinką  4m x12cm tkana,pakowana pojedynczo,opakowanie z pełnym opisem produktu.</t>
  </si>
  <si>
    <t>Opaska gipsowa 3m x10cm szybkowiążąca (czas wiązania 5-6minut) obustronnie impregnowana gipsem, nawijana na rdzeń, pakowana po 2 szt.</t>
  </si>
  <si>
    <t>Opaska gipsowa 3m x12cm szybkowiążąca (czas wiązania 5-6minut), obustronnie impregnowana gipsem, nawijana na rdzeń, pakowana po 2 szt.</t>
  </si>
  <si>
    <t>Opaska gipsowa 3m x15cm szybkowiążąca (czas wiązania 5-6minut), obustronnie impregnowana gipsem, nawijana na rdzeń, pakowana po 2 szt.</t>
  </si>
  <si>
    <t>Syntetyczna opaska podgipsowa  szer. 10cm dł. 3m</t>
  </si>
  <si>
    <t>Elastyczna siatka opatrunkowa w roz na STOPA, DŁOŃ mierzona w stanie relaksacyjnym min 12 m.</t>
  </si>
  <si>
    <t>Elastyczna siatka opatrunkowa w roz UDO, GŁOWA   mierzona w stanie relaksacyjnym min 12 m.</t>
  </si>
  <si>
    <t>Elastyczna siatka opatrunkowa w roz na BIODRO, KLATKA PIERSIOWA, mierzona w stanie relaksacyjnym min 12 m.</t>
  </si>
  <si>
    <t>Wata opatrunkowa bawełniana,   opakowanie a’ 500g, wyrób medyczny</t>
  </si>
  <si>
    <t>Wata celulozowa bielona, arkusze 37-40cm x 57-60cm - op. 1kg - wyrób medyczny</t>
  </si>
  <si>
    <t>Pieluchomajtki dla dorosłych o zwiększonej chłonności (wg. normy ISO 11948-1 min. 2200g) dla osób z ciężkim i średnim nietrzymaniem moczu i stolca,warstwa zewnętrzna przepuszczające powietrze i parę wodną na całej powierzchni, przeznaczone dla osób o obwodzie pasa 70cm -110cm lub 75cm -110cm</t>
  </si>
  <si>
    <t>Pieluchomajtki dla dorosłych o zwiększonej chłonności (wg. normy ISO 11948-1 min. 2500g) dla osób z ciężkim i średnim nietrzymaniem moczu i stolca,warstwa zewnętrzna przepuszczająca powietrze i parę wodną na całej powierzchni, przeznaczone dla osób o obw. pasa 100cm - 150cm</t>
  </si>
  <si>
    <t>Pieluchomajtki dla dorosłych o zwiększonej chłonności (wg. normy ISO 11948-1 min. 2500g) dla osób z ciężkim i średnim nietrzymaniem moczu i stolca,warstwa zewnętrzna przepuszczająca powietrze i parę wodną na całej powierzchni, przeznaczone dla osób o obw. pasa 130cm - 170cm</t>
  </si>
  <si>
    <t>Podkłady higieniczne 90 cm x 60 cm z wkładem chłonnym z pulpy celulozowej (chłonność wg. normy ISO 11948-1 min. 1600g)</t>
  </si>
  <si>
    <t>Hypoalergiczne  przylepne sterylne wzmocnione nitką jedwabną paski do łączenia brzegów  ran  rozmiar 6mm x 75mm x 3paski., opakowania jednostkowe foliowe zgrzewane, 50 sztuk w opakowaniu</t>
  </si>
  <si>
    <t>Elastyczna siatka opatrunkowa w roz na PODUDZIE, KOLANO mierzona w stanie relaksacyjnym min 12 m.</t>
  </si>
  <si>
    <t>Przylepiec chirurgiczny , hypoalergiczny, ze sztucznego białego jedwabiu, z ząbkowanymi brzegami ułatwiającymi dzielenie bez użycia nożyczek w poprzek i wzdłuż z wodoodpornym klejem akrylowym o wysokiej przylepności, o dużej wytrzymałości na rozerwanie o szerokości 5cm. OPAKOWANIE A 6 SZT</t>
  </si>
  <si>
    <t>Przylepiec chirurgiczny , hypoalergiczny, ze sztucznego białego jedwabiu, z ząbkowanymi brzegami ułatwiającymi dzielenie bez użycia nożyczek w poprzek i wzdłuż z wodoodpornym klejem akrylowym o wysokiej przylepności, o dużej wytrzymałości na rozerwanie o szerokości 2,5cm. OPAKOWANIE A 12 SZTUK</t>
  </si>
  <si>
    <t>Przylepiec chirurgiczny , hypoalergiczny, ze sztucznego białego jedwabiu, z ząbkowanymi brzegami ułatwiającymi dzielenie bez użycia nożyczek w poprzek i wzdłuż z wodoodpornym klejem akrylowym o wysokiej przylepności, o dużej wytrzymałości na rozerwanie o szerokości 1,25cm. OPAKOWANIE A 24 SZT</t>
  </si>
  <si>
    <t>Przylepiec chirurgiczny, włókninowy z hypoalergicznym klejem akrylowym równomiernie naniesionym na całej powierzchni lepnej bez zawartości tlenku cynku i kauczuku, w kolorze białym,  o szerokości  5cm. opakowanie a 6 sztuk</t>
  </si>
  <si>
    <t>Przylepiec chirurgiczny, włókninowy z hypoalergicznym klejem akrylowym równomiernie naniesionym na całej powierzchni lepnej bez zawartości tlenku cynku i kauczuku, w kolorze białym,  o szerokości  2,5cm. opakowanie a 12 szt</t>
  </si>
  <si>
    <t>Przylepiec chirurgiczny, włókninowy z hypoalergicznym klejem akrylowym równomiernie naniesionym na całej powierzchni lepnej bez zawartości tlenku cynku i kauczuku, w kolorze białym,  o szerokości  1,25cm.</t>
  </si>
  <si>
    <t>Przylepiec chirurgiczny foliowy, hypoalergiczny, przezroczysty, z ząbkowanymi brzegami ułatwiającymi dzielenie bez użycia nożyczek w poprzek i wzdłuż z wodoodpornym klejem akrylowym o wysokiej przylepności, o dużej wytrzymałości na rozerwanie o szerokości 1,25cm. opakowanie a 24 sztuki</t>
  </si>
  <si>
    <t>Hypoalergiczny przylepiec włókninowy do mocowania i zabezpieczania całej powierzchni opatrunku, przepuszczający powietrze i parę wodną, rozm. 10cm x 10m</t>
  </si>
  <si>
    <t>Hypoalergiczny przylepiec włókninowy do mocowania i zabezpieczania całej powierzchni opatrunku, przepuszczający powietrze i parę wodną, rozm. 15cm x 10m</t>
  </si>
  <si>
    <t>Kompresy  niejałowe z włókniny 40g/m2, 10cmx20cm pakowane po 100 sztuk</t>
  </si>
  <si>
    <t>Razem</t>
  </si>
  <si>
    <t>Materiały opatrunkowe 2</t>
  </si>
  <si>
    <t>Przezroczysty opatrunek z PU do kaniul obwodowych u dzieci, 5 x 5,7 cm z wycięciem, wzmocnienie włókniną w części obejmującej kaniulę, z  ramką i 2 paskami, aplikacja kolorowa dla dzieci, odporny na działanie środków dezynfekcyjnych zawierających alkohol, wyrób medyczny klasy IIa,  opakowanie  typu folia-folia. Potwierdzenie bariery folii dla wirusów =&amp;gt;27nm przez niezależne laboratorium na podstawie badań statystycznie znamiennej ilości próbek (min 32). opakowanie a 100 szt</t>
  </si>
  <si>
    <t>Przezroczysty opatrunek z PU  z wycięciem do cewników centralnych, ze wzmocnionym  włókniną od spodu obrzeżem z 4- stron, obrzeże z drobnymi poprzecznymi nacięciami, 8,5 x 11,5 cm, 2 szerokie min. 2,5-3,5 cm aplikatory, z ramką, laminowana metka do oznaczeń  i szeroki laminowany pasek i mocujący z mocnej rozciągliwej włókniny, szybka aplikacja w 2 krokach (papier zabezpieczający i ramka), klej akrylowy naniesiony w siateczkę (folia) i ze wzorem kropek (włóknina) w sposób gwarantujący wysoką przepuszczalność dla pary wodnej, odporny na działanie środków dezynfekcyjnych zawierających alkohol, wyrób medyczny klasy IIa, opakowanie typu folia-folia. Potwierdzenie bariery folii dla wirusów =&amp;gt;27nm przez niezależne laboratorium na podstawie badań statystycznie znamiennej ilości próbek (min 32). 50 sztuk w opakowaniu</t>
  </si>
  <si>
    <t>Bakteriobójczy przylepny opatrunek z PU do cewników centralnych z hydrożelem zawierającym 2% glukonian chlorheksydyny o natychmiastowym działaniu po aplikacji. Przezroczysty, z wycięciem, ze wzmocnionym  włókniną od spodu obrzeżem, 10 x 12  cm, z ramką, metką i szerokim paskiem mocującym z wycięciem, odporny na działanie środków dezynfekcyjnych zawierających alkohol, wyrób medyczny klasy III opakowanie typu folia-folia. Potwierdzenie bariery folii dla wirusów =&amp;gt;27nm przez niezależne laboratorium na podstawie badań statystycznie znamiennej ilości próbek (min 32). Potwierdzona klinicznie RBK redukcja zakażeń odcewnikowych. 25 sztuk w opakowaniu</t>
  </si>
  <si>
    <t>Bakteriobójczy przylepny opatrunek z PU do cewników centralnych z hydrożelem zawierającym 2% glukonian chlorheksydyny o natychmiastowym działaniu po aplikacji. Przezroczysty, z wycięciem, ze wzmocnionym  włókniną od spodu obrzeżem, 8,5cm x 11,5 cm, z ramką, metką i szerokim paskiem mocującym z wycięciem, odporny na działanie środków dezynfekcyjnych zawierających alkohol, wyrób medyczny klasy III opakowanie typu folia-folia. Potwierdzenie bariery folii dla wirusów =&amp;gt;27nm przez niezależne laboratorium na podstawie badań statystycznie znamiennej ilości próbek (min 32). Potwierdzona klinicznie RBK redukcja zakażeń odcewnikowych. 25 sztuk w opakowaniu.</t>
  </si>
  <si>
    <t>Bakteriobójczy przylepny opatrunek z PU do cewników centralnych z hydrożelem zawierającym 2% glukonian chlorheksydyny o natychmiastowym działaniu po aplikacji. Przezroczysty, z wycięciem, ze wzmocnionym  włókniną od spodu obrzeżem, 7 cm x 8,5 cm, z ramką, metką i szerokim paskiem mocującym z wycięciem, odporny na działanie środków dezynfekcyjnych zawierających alkohol, wyrób medyczny klasy III opakowanie typu folia-folia. Potwierdzenie bariery folii dla wirusów =&amp;gt;27nm przez niezależne laboratorium na podstawie badań statystycznie znamiennej ilości próbek (min 32). Potwierdzona klinicznie RBK redukcja zakażeń odcewnikowych. 25 szt /op</t>
  </si>
  <si>
    <t>Materiały opatrunkowe 3</t>
  </si>
  <si>
    <t>Jałowa, chłonna, nierozpuszczalna w wodzie gąbka żelatynowa o działaniu hemostatycznym, wymiary 70 x 50 x 10 mmm lub 80 x 50 x 10 mm, pakowana pojedynczo</t>
  </si>
  <si>
    <t>Jałowa, chłonna, nierozpuszczalna w wodzie gąbka żelatynowa o działaniu hemostatycznym, wymiary 70 x 50 x 1 mmm lub 80 x 50 x 1 mm, pakowana pojedynczo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</si>
</sst>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applyAlignment="1">
      <alignment horizontal="centerContinuous"/>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1" xfId="0" applyFont="1" applyFill="1" applyBorder="1" applyAlignment="1">
      <alignment horizontal="centerContinuous" wrapText="1"/>
    </xf>
    <xf numFmtId="0" fontId="0" fillId="0" borderId="0" xfId="0" applyAlignment="1">
      <alignment wrapText="1"/>
    </xf>
    <xf numFmtId="0" fontId="0" fillId="0" borderId="1" xfId="0" applyBorder="1" applyAlignment="1">
      <alignment horizontal="centerContinuous" wrapText="1"/>
    </xf>
    <xf numFmtId="164" fontId="0" fillId="0" borderId="1" xfId="0" applyNumberFormat="1" applyBorder="1" applyAlignment="1">
      <alignment horizontal="center" wrapText="1"/>
    </xf>
    <xf numFmtId="0" fontId="0" fillId="0" borderId="0" xfId="0" applyAlignment="1">
      <alignment horizontal="centerContinuous"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
  <sheetViews>
    <sheetView tabSelected="1" workbookViewId="0">
      <selection activeCell="D28" sqref="D28"/>
    </sheetView>
  </sheetViews>
  <sheetFormatPr defaultRowHeight="15" x14ac:dyDescent="0.25"/>
  <cols>
    <col min="1" max="1" width="4.5703125" bestFit="1" customWidth="1"/>
    <col min="2" max="2" width="16" customWidth="1"/>
    <col min="3" max="3" width="12.28515625" customWidth="1"/>
    <col min="4" max="4" width="53.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0</v>
      </c>
    </row>
    <row r="2" spans="1:15"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5"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5" s="6" customFormat="1" ht="409.5" x14ac:dyDescent="0.25">
      <c r="A4" s="3">
        <v>1</v>
      </c>
      <c r="B4" s="3"/>
      <c r="C4" s="3" t="s">
        <v>16</v>
      </c>
      <c r="D4" s="3" t="s">
        <v>17</v>
      </c>
      <c r="E4" s="3"/>
      <c r="F4" s="3"/>
      <c r="G4" s="3"/>
      <c r="H4" s="3" t="s">
        <v>18</v>
      </c>
      <c r="I4" s="3"/>
      <c r="J4" s="8">
        <v>110000</v>
      </c>
      <c r="K4" s="8"/>
      <c r="L4" s="8">
        <f t="shared" ref="L4:L35" si="0">K4*((100+N4)/100)</f>
        <v>0</v>
      </c>
      <c r="M4" s="8">
        <f t="shared" ref="M4:M35" si="1">J4*K4</f>
        <v>0</v>
      </c>
      <c r="N4" s="8"/>
      <c r="O4" s="8">
        <f t="shared" ref="O4:O35" si="2">J4*L4</f>
        <v>0</v>
      </c>
    </row>
    <row r="5" spans="1:15" s="6" customFormat="1" ht="409.5" x14ac:dyDescent="0.25">
      <c r="A5" s="3">
        <v>2</v>
      </c>
      <c r="B5" s="3"/>
      <c r="C5" s="3" t="s">
        <v>16</v>
      </c>
      <c r="D5" s="3" t="s">
        <v>19</v>
      </c>
      <c r="E5" s="3"/>
      <c r="F5" s="3"/>
      <c r="G5" s="3"/>
      <c r="H5" s="3" t="s">
        <v>18</v>
      </c>
      <c r="I5" s="3"/>
      <c r="J5" s="8">
        <v>10000</v>
      </c>
      <c r="K5" s="8"/>
      <c r="L5" s="8">
        <f t="shared" si="0"/>
        <v>0</v>
      </c>
      <c r="M5" s="8">
        <f t="shared" si="1"/>
        <v>0</v>
      </c>
      <c r="N5" s="8"/>
      <c r="O5" s="8">
        <f t="shared" si="2"/>
        <v>0</v>
      </c>
    </row>
    <row r="6" spans="1:15" s="6" customFormat="1" ht="409.5" x14ac:dyDescent="0.25">
      <c r="A6" s="3">
        <v>3</v>
      </c>
      <c r="B6" s="3"/>
      <c r="C6" s="3" t="s">
        <v>16</v>
      </c>
      <c r="D6" s="3" t="s">
        <v>20</v>
      </c>
      <c r="E6" s="3"/>
      <c r="F6" s="3"/>
      <c r="G6" s="3"/>
      <c r="H6" s="3" t="s">
        <v>18</v>
      </c>
      <c r="I6" s="3"/>
      <c r="J6" s="8">
        <v>25000</v>
      </c>
      <c r="K6" s="8"/>
      <c r="L6" s="8">
        <f t="shared" si="0"/>
        <v>0</v>
      </c>
      <c r="M6" s="8">
        <f t="shared" si="1"/>
        <v>0</v>
      </c>
      <c r="N6" s="8"/>
      <c r="O6" s="8">
        <f t="shared" si="2"/>
        <v>0</v>
      </c>
    </row>
    <row r="7" spans="1:15" s="6" customFormat="1" ht="409.5" x14ac:dyDescent="0.25">
      <c r="A7" s="3">
        <v>4</v>
      </c>
      <c r="B7" s="3"/>
      <c r="C7" s="3" t="s">
        <v>16</v>
      </c>
      <c r="D7" s="3" t="s">
        <v>21</v>
      </c>
      <c r="E7" s="3"/>
      <c r="F7" s="3"/>
      <c r="G7" s="3"/>
      <c r="H7" s="3" t="s">
        <v>18</v>
      </c>
      <c r="I7" s="3"/>
      <c r="J7" s="8">
        <v>11000</v>
      </c>
      <c r="K7" s="8"/>
      <c r="L7" s="8">
        <f t="shared" si="0"/>
        <v>0</v>
      </c>
      <c r="M7" s="8">
        <f t="shared" si="1"/>
        <v>0</v>
      </c>
      <c r="N7" s="8"/>
      <c r="O7" s="8">
        <f t="shared" si="2"/>
        <v>0</v>
      </c>
    </row>
    <row r="8" spans="1:15" s="6" customFormat="1" ht="409.5" x14ac:dyDescent="0.25">
      <c r="A8" s="3">
        <v>5</v>
      </c>
      <c r="B8" s="3"/>
      <c r="C8" s="3" t="s">
        <v>16</v>
      </c>
      <c r="D8" s="3" t="s">
        <v>22</v>
      </c>
      <c r="E8" s="3"/>
      <c r="F8" s="3"/>
      <c r="G8" s="3"/>
      <c r="H8" s="3" t="s">
        <v>18</v>
      </c>
      <c r="I8" s="3"/>
      <c r="J8" s="8">
        <v>82000</v>
      </c>
      <c r="K8" s="8"/>
      <c r="L8" s="8">
        <f t="shared" si="0"/>
        <v>0</v>
      </c>
      <c r="M8" s="8">
        <f t="shared" si="1"/>
        <v>0</v>
      </c>
      <c r="N8" s="8"/>
      <c r="O8" s="8">
        <f t="shared" si="2"/>
        <v>0</v>
      </c>
    </row>
    <row r="9" spans="1:15" s="6" customFormat="1" ht="409.5" x14ac:dyDescent="0.25">
      <c r="A9" s="3">
        <v>6</v>
      </c>
      <c r="B9" s="3"/>
      <c r="C9" s="3" t="s">
        <v>16</v>
      </c>
      <c r="D9" s="3" t="s">
        <v>23</v>
      </c>
      <c r="E9" s="3"/>
      <c r="F9" s="3"/>
      <c r="G9" s="3"/>
      <c r="H9" s="3" t="s">
        <v>18</v>
      </c>
      <c r="I9" s="3"/>
      <c r="J9" s="8">
        <v>34000</v>
      </c>
      <c r="K9" s="8"/>
      <c r="L9" s="8">
        <f t="shared" si="0"/>
        <v>0</v>
      </c>
      <c r="M9" s="8">
        <f t="shared" si="1"/>
        <v>0</v>
      </c>
      <c r="N9" s="8"/>
      <c r="O9" s="8">
        <f t="shared" si="2"/>
        <v>0</v>
      </c>
    </row>
    <row r="10" spans="1:15" s="6" customFormat="1" ht="409.5" x14ac:dyDescent="0.25">
      <c r="A10" s="3">
        <v>7</v>
      </c>
      <c r="B10" s="3"/>
      <c r="C10" s="3" t="s">
        <v>16</v>
      </c>
      <c r="D10" s="3" t="s">
        <v>24</v>
      </c>
      <c r="E10" s="3"/>
      <c r="F10" s="3"/>
      <c r="G10" s="3"/>
      <c r="H10" s="3" t="s">
        <v>18</v>
      </c>
      <c r="I10" s="3"/>
      <c r="J10" s="8">
        <v>12000</v>
      </c>
      <c r="K10" s="8"/>
      <c r="L10" s="8">
        <f t="shared" si="0"/>
        <v>0</v>
      </c>
      <c r="M10" s="8">
        <f t="shared" si="1"/>
        <v>0</v>
      </c>
      <c r="N10" s="8"/>
      <c r="O10" s="8">
        <f t="shared" si="2"/>
        <v>0</v>
      </c>
    </row>
    <row r="11" spans="1:15" s="6" customFormat="1" ht="409.5" x14ac:dyDescent="0.25">
      <c r="A11" s="3">
        <v>8</v>
      </c>
      <c r="B11" s="3"/>
      <c r="C11" s="3" t="s">
        <v>16</v>
      </c>
      <c r="D11" s="3" t="s">
        <v>25</v>
      </c>
      <c r="E11" s="3"/>
      <c r="F11" s="3"/>
      <c r="G11" s="3"/>
      <c r="H11" s="3" t="s">
        <v>26</v>
      </c>
      <c r="I11" s="3"/>
      <c r="J11" s="8">
        <v>1000</v>
      </c>
      <c r="K11" s="8"/>
      <c r="L11" s="8">
        <f t="shared" si="0"/>
        <v>0</v>
      </c>
      <c r="M11" s="8">
        <f t="shared" si="1"/>
        <v>0</v>
      </c>
      <c r="N11" s="8"/>
      <c r="O11" s="8">
        <f t="shared" si="2"/>
        <v>0</v>
      </c>
    </row>
    <row r="12" spans="1:15" s="6" customFormat="1" ht="409.5" x14ac:dyDescent="0.25">
      <c r="A12" s="3">
        <v>9</v>
      </c>
      <c r="B12" s="3"/>
      <c r="C12" s="3" t="s">
        <v>16</v>
      </c>
      <c r="D12" s="3" t="s">
        <v>27</v>
      </c>
      <c r="E12" s="3"/>
      <c r="F12" s="3"/>
      <c r="G12" s="3"/>
      <c r="H12" s="3" t="s">
        <v>26</v>
      </c>
      <c r="I12" s="3"/>
      <c r="J12" s="8">
        <v>2000</v>
      </c>
      <c r="K12" s="8"/>
      <c r="L12" s="8">
        <f t="shared" si="0"/>
        <v>0</v>
      </c>
      <c r="M12" s="8">
        <f t="shared" si="1"/>
        <v>0</v>
      </c>
      <c r="N12" s="8"/>
      <c r="O12" s="8">
        <f t="shared" si="2"/>
        <v>0</v>
      </c>
    </row>
    <row r="13" spans="1:15" s="6" customFormat="1" ht="409.5" x14ac:dyDescent="0.25">
      <c r="A13" s="3">
        <v>10</v>
      </c>
      <c r="B13" s="3"/>
      <c r="C13" s="3" t="s">
        <v>16</v>
      </c>
      <c r="D13" s="3" t="s">
        <v>28</v>
      </c>
      <c r="E13" s="3"/>
      <c r="F13" s="3"/>
      <c r="G13" s="3"/>
      <c r="H13" s="3" t="s">
        <v>26</v>
      </c>
      <c r="I13" s="3"/>
      <c r="J13" s="8">
        <v>400</v>
      </c>
      <c r="K13" s="8"/>
      <c r="L13" s="8">
        <f t="shared" si="0"/>
        <v>0</v>
      </c>
      <c r="M13" s="8">
        <f t="shared" si="1"/>
        <v>0</v>
      </c>
      <c r="N13" s="8"/>
      <c r="O13" s="8">
        <f t="shared" si="2"/>
        <v>0</v>
      </c>
    </row>
    <row r="14" spans="1:15" s="6" customFormat="1" ht="409.5" x14ac:dyDescent="0.25">
      <c r="A14" s="3">
        <v>11</v>
      </c>
      <c r="B14" s="3"/>
      <c r="C14" s="3" t="s">
        <v>16</v>
      </c>
      <c r="D14" s="3" t="s">
        <v>29</v>
      </c>
      <c r="E14" s="3"/>
      <c r="F14" s="3"/>
      <c r="G14" s="3"/>
      <c r="H14" s="3" t="s">
        <v>18</v>
      </c>
      <c r="I14" s="3"/>
      <c r="J14" s="8">
        <v>500</v>
      </c>
      <c r="K14" s="8"/>
      <c r="L14" s="8">
        <f t="shared" si="0"/>
        <v>0</v>
      </c>
      <c r="M14" s="8">
        <f t="shared" si="1"/>
        <v>0</v>
      </c>
      <c r="N14" s="8"/>
      <c r="O14" s="8">
        <f t="shared" si="2"/>
        <v>0</v>
      </c>
    </row>
    <row r="15" spans="1:15" s="6" customFormat="1" ht="330" x14ac:dyDescent="0.25">
      <c r="A15" s="3">
        <v>12</v>
      </c>
      <c r="B15" s="3"/>
      <c r="C15" s="3" t="s">
        <v>16</v>
      </c>
      <c r="D15" s="3" t="s">
        <v>30</v>
      </c>
      <c r="E15" s="3"/>
      <c r="F15" s="3"/>
      <c r="G15" s="3"/>
      <c r="H15" s="3" t="s">
        <v>18</v>
      </c>
      <c r="I15" s="3"/>
      <c r="J15" s="8">
        <v>35000</v>
      </c>
      <c r="K15" s="8"/>
      <c r="L15" s="8">
        <f t="shared" si="0"/>
        <v>0</v>
      </c>
      <c r="M15" s="8">
        <f t="shared" si="1"/>
        <v>0</v>
      </c>
      <c r="N15" s="8"/>
      <c r="O15" s="8">
        <f t="shared" si="2"/>
        <v>0</v>
      </c>
    </row>
    <row r="16" spans="1:15" s="6" customFormat="1" ht="330" x14ac:dyDescent="0.25">
      <c r="A16" s="3">
        <v>13</v>
      </c>
      <c r="B16" s="3"/>
      <c r="C16" s="3" t="s">
        <v>16</v>
      </c>
      <c r="D16" s="3" t="s">
        <v>31</v>
      </c>
      <c r="E16" s="3"/>
      <c r="F16" s="3"/>
      <c r="G16" s="3"/>
      <c r="H16" s="3" t="s">
        <v>18</v>
      </c>
      <c r="I16" s="3"/>
      <c r="J16" s="8">
        <v>8000</v>
      </c>
      <c r="K16" s="8"/>
      <c r="L16" s="8">
        <f t="shared" si="0"/>
        <v>0</v>
      </c>
      <c r="M16" s="8">
        <f t="shared" si="1"/>
        <v>0</v>
      </c>
      <c r="N16" s="8"/>
      <c r="O16" s="8">
        <f t="shared" si="2"/>
        <v>0</v>
      </c>
    </row>
    <row r="17" spans="1:15" s="6" customFormat="1" ht="285" x14ac:dyDescent="0.25">
      <c r="A17" s="3">
        <v>14</v>
      </c>
      <c r="B17" s="3"/>
      <c r="C17" s="3" t="s">
        <v>16</v>
      </c>
      <c r="D17" s="3" t="s">
        <v>32</v>
      </c>
      <c r="E17" s="3"/>
      <c r="F17" s="3"/>
      <c r="G17" s="3"/>
      <c r="H17" s="3" t="s">
        <v>26</v>
      </c>
      <c r="I17" s="3"/>
      <c r="J17" s="8">
        <v>300</v>
      </c>
      <c r="K17" s="8"/>
      <c r="L17" s="8">
        <f t="shared" si="0"/>
        <v>0</v>
      </c>
      <c r="M17" s="8">
        <f t="shared" si="1"/>
        <v>0</v>
      </c>
      <c r="N17" s="8"/>
      <c r="O17" s="8">
        <f t="shared" si="2"/>
        <v>0</v>
      </c>
    </row>
    <row r="18" spans="1:15" s="6" customFormat="1" ht="360" x14ac:dyDescent="0.25">
      <c r="A18" s="3">
        <v>15</v>
      </c>
      <c r="B18" s="3"/>
      <c r="C18" s="3" t="s">
        <v>16</v>
      </c>
      <c r="D18" s="3" t="s">
        <v>33</v>
      </c>
      <c r="E18" s="3"/>
      <c r="F18" s="3"/>
      <c r="G18" s="3"/>
      <c r="H18" s="3" t="s">
        <v>18</v>
      </c>
      <c r="I18" s="3" t="s">
        <v>34</v>
      </c>
      <c r="J18" s="8">
        <v>22000</v>
      </c>
      <c r="K18" s="8"/>
      <c r="L18" s="8">
        <f t="shared" si="0"/>
        <v>0</v>
      </c>
      <c r="M18" s="8">
        <f t="shared" si="1"/>
        <v>0</v>
      </c>
      <c r="N18" s="8"/>
      <c r="O18" s="8">
        <f t="shared" si="2"/>
        <v>0</v>
      </c>
    </row>
    <row r="19" spans="1:15" s="6" customFormat="1" ht="120" x14ac:dyDescent="0.25">
      <c r="A19" s="3">
        <v>16</v>
      </c>
      <c r="B19" s="3"/>
      <c r="C19" s="3" t="s">
        <v>16</v>
      </c>
      <c r="D19" s="3" t="s">
        <v>35</v>
      </c>
      <c r="E19" s="3"/>
      <c r="F19" s="3"/>
      <c r="G19" s="3"/>
      <c r="H19" s="3" t="s">
        <v>18</v>
      </c>
      <c r="I19" s="3"/>
      <c r="J19" s="8">
        <v>1000</v>
      </c>
      <c r="K19" s="8"/>
      <c r="L19" s="8">
        <f t="shared" si="0"/>
        <v>0</v>
      </c>
      <c r="M19" s="8">
        <f t="shared" si="1"/>
        <v>0</v>
      </c>
      <c r="N19" s="8"/>
      <c r="O19" s="8">
        <f t="shared" si="2"/>
        <v>0</v>
      </c>
    </row>
    <row r="20" spans="1:15" s="6" customFormat="1" ht="135" x14ac:dyDescent="0.25">
      <c r="A20" s="3">
        <v>17</v>
      </c>
      <c r="B20" s="3"/>
      <c r="C20" s="3" t="s">
        <v>16</v>
      </c>
      <c r="D20" s="3" t="s">
        <v>36</v>
      </c>
      <c r="E20" s="3"/>
      <c r="F20" s="3"/>
      <c r="G20" s="3"/>
      <c r="H20" s="3" t="s">
        <v>18</v>
      </c>
      <c r="I20" s="3"/>
      <c r="J20" s="8">
        <v>700</v>
      </c>
      <c r="K20" s="8"/>
      <c r="L20" s="8">
        <f t="shared" si="0"/>
        <v>0</v>
      </c>
      <c r="M20" s="8">
        <f t="shared" si="1"/>
        <v>0</v>
      </c>
      <c r="N20" s="8"/>
      <c r="O20" s="8">
        <f t="shared" si="2"/>
        <v>0</v>
      </c>
    </row>
    <row r="21" spans="1:15" s="6" customFormat="1" ht="135" x14ac:dyDescent="0.25">
      <c r="A21" s="3">
        <v>18</v>
      </c>
      <c r="B21" s="3"/>
      <c r="C21" s="3" t="s">
        <v>16</v>
      </c>
      <c r="D21" s="3" t="s">
        <v>37</v>
      </c>
      <c r="E21" s="3"/>
      <c r="F21" s="3"/>
      <c r="G21" s="3"/>
      <c r="H21" s="3" t="s">
        <v>18</v>
      </c>
      <c r="I21" s="3"/>
      <c r="J21" s="8">
        <v>4000</v>
      </c>
      <c r="K21" s="8"/>
      <c r="L21" s="8">
        <f t="shared" si="0"/>
        <v>0</v>
      </c>
      <c r="M21" s="8">
        <f t="shared" si="1"/>
        <v>0</v>
      </c>
      <c r="N21" s="8"/>
      <c r="O21" s="8">
        <f t="shared" si="2"/>
        <v>0</v>
      </c>
    </row>
    <row r="22" spans="1:15" s="6" customFormat="1" ht="150" x14ac:dyDescent="0.25">
      <c r="A22" s="3">
        <v>19</v>
      </c>
      <c r="B22" s="3"/>
      <c r="C22" s="3" t="s">
        <v>16</v>
      </c>
      <c r="D22" s="3" t="s">
        <v>38</v>
      </c>
      <c r="E22" s="3"/>
      <c r="F22" s="3"/>
      <c r="G22" s="3"/>
      <c r="H22" s="3" t="s">
        <v>18</v>
      </c>
      <c r="I22" s="3"/>
      <c r="J22" s="8">
        <v>400</v>
      </c>
      <c r="K22" s="8"/>
      <c r="L22" s="8">
        <f t="shared" si="0"/>
        <v>0</v>
      </c>
      <c r="M22" s="8">
        <f t="shared" si="1"/>
        <v>0</v>
      </c>
      <c r="N22" s="8"/>
      <c r="O22" s="8">
        <f t="shared" si="2"/>
        <v>0</v>
      </c>
    </row>
    <row r="23" spans="1:15" s="6" customFormat="1" ht="150" x14ac:dyDescent="0.25">
      <c r="A23" s="3">
        <v>20</v>
      </c>
      <c r="B23" s="3"/>
      <c r="C23" s="3" t="s">
        <v>16</v>
      </c>
      <c r="D23" s="3" t="s">
        <v>39</v>
      </c>
      <c r="E23" s="3"/>
      <c r="F23" s="3"/>
      <c r="G23" s="3"/>
      <c r="H23" s="3" t="s">
        <v>18</v>
      </c>
      <c r="I23" s="3"/>
      <c r="J23" s="8">
        <v>170</v>
      </c>
      <c r="K23" s="8"/>
      <c r="L23" s="8">
        <f t="shared" si="0"/>
        <v>0</v>
      </c>
      <c r="M23" s="8">
        <f t="shared" si="1"/>
        <v>0</v>
      </c>
      <c r="N23" s="8"/>
      <c r="O23" s="8">
        <f t="shared" si="2"/>
        <v>0</v>
      </c>
    </row>
    <row r="24" spans="1:15" s="6" customFormat="1" ht="150" x14ac:dyDescent="0.25">
      <c r="A24" s="3">
        <v>21</v>
      </c>
      <c r="B24" s="3"/>
      <c r="C24" s="3" t="s">
        <v>16</v>
      </c>
      <c r="D24" s="3" t="s">
        <v>40</v>
      </c>
      <c r="E24" s="3"/>
      <c r="F24" s="3"/>
      <c r="G24" s="3"/>
      <c r="H24" s="3" t="s">
        <v>18</v>
      </c>
      <c r="I24" s="3"/>
      <c r="J24" s="8">
        <v>330</v>
      </c>
      <c r="K24" s="8"/>
      <c r="L24" s="8">
        <f t="shared" si="0"/>
        <v>0</v>
      </c>
      <c r="M24" s="8">
        <f t="shared" si="1"/>
        <v>0</v>
      </c>
      <c r="N24" s="8"/>
      <c r="O24" s="8">
        <f t="shared" si="2"/>
        <v>0</v>
      </c>
    </row>
    <row r="25" spans="1:15" s="6" customFormat="1" ht="150" x14ac:dyDescent="0.25">
      <c r="A25" s="3">
        <v>22</v>
      </c>
      <c r="B25" s="3"/>
      <c r="C25" s="3" t="s">
        <v>16</v>
      </c>
      <c r="D25" s="3" t="s">
        <v>41</v>
      </c>
      <c r="E25" s="3"/>
      <c r="F25" s="3"/>
      <c r="G25" s="3"/>
      <c r="H25" s="3" t="s">
        <v>18</v>
      </c>
      <c r="I25" s="3"/>
      <c r="J25" s="8">
        <v>320</v>
      </c>
      <c r="K25" s="8"/>
      <c r="L25" s="8">
        <f t="shared" si="0"/>
        <v>0</v>
      </c>
      <c r="M25" s="8">
        <f t="shared" si="1"/>
        <v>0</v>
      </c>
      <c r="N25" s="8"/>
      <c r="O25" s="8">
        <f t="shared" si="2"/>
        <v>0</v>
      </c>
    </row>
    <row r="26" spans="1:15" s="6" customFormat="1" ht="150" x14ac:dyDescent="0.25">
      <c r="A26" s="3">
        <v>23</v>
      </c>
      <c r="B26" s="3"/>
      <c r="C26" s="3" t="s">
        <v>16</v>
      </c>
      <c r="D26" s="3" t="s">
        <v>42</v>
      </c>
      <c r="E26" s="3"/>
      <c r="F26" s="3"/>
      <c r="G26" s="3"/>
      <c r="H26" s="3" t="s">
        <v>18</v>
      </c>
      <c r="I26" s="3"/>
      <c r="J26" s="8">
        <v>230</v>
      </c>
      <c r="K26" s="8"/>
      <c r="L26" s="8">
        <f t="shared" si="0"/>
        <v>0</v>
      </c>
      <c r="M26" s="8">
        <f t="shared" si="1"/>
        <v>0</v>
      </c>
      <c r="N26" s="8"/>
      <c r="O26" s="8">
        <f t="shared" si="2"/>
        <v>0</v>
      </c>
    </row>
    <row r="27" spans="1:15" s="6" customFormat="1" ht="75" x14ac:dyDescent="0.25">
      <c r="A27" s="3">
        <v>24</v>
      </c>
      <c r="B27" s="3"/>
      <c r="C27" s="3" t="s">
        <v>16</v>
      </c>
      <c r="D27" s="3" t="s">
        <v>43</v>
      </c>
      <c r="E27" s="3"/>
      <c r="F27" s="3"/>
      <c r="G27" s="3"/>
      <c r="H27" s="3" t="s">
        <v>18</v>
      </c>
      <c r="I27" s="3"/>
      <c r="J27" s="8">
        <v>100</v>
      </c>
      <c r="K27" s="8"/>
      <c r="L27" s="8">
        <f t="shared" si="0"/>
        <v>0</v>
      </c>
      <c r="M27" s="8">
        <f t="shared" si="1"/>
        <v>0</v>
      </c>
      <c r="N27" s="8"/>
      <c r="O27" s="8">
        <f t="shared" si="2"/>
        <v>0</v>
      </c>
    </row>
    <row r="28" spans="1:15" s="6" customFormat="1" ht="375" x14ac:dyDescent="0.25">
      <c r="A28" s="3">
        <v>25</v>
      </c>
      <c r="B28" s="3"/>
      <c r="C28" s="3" t="s">
        <v>16</v>
      </c>
      <c r="D28" s="3" t="s">
        <v>44</v>
      </c>
      <c r="E28" s="3"/>
      <c r="F28" s="3"/>
      <c r="G28" s="3"/>
      <c r="H28" s="3" t="s">
        <v>18</v>
      </c>
      <c r="I28" s="3"/>
      <c r="J28" s="8">
        <v>25000</v>
      </c>
      <c r="K28" s="8"/>
      <c r="L28" s="8">
        <f t="shared" si="0"/>
        <v>0</v>
      </c>
      <c r="M28" s="8">
        <f t="shared" si="1"/>
        <v>0</v>
      </c>
      <c r="N28" s="8"/>
      <c r="O28" s="8">
        <f t="shared" si="2"/>
        <v>0</v>
      </c>
    </row>
    <row r="29" spans="1:15" s="6" customFormat="1" ht="375" x14ac:dyDescent="0.25">
      <c r="A29" s="3">
        <v>26</v>
      </c>
      <c r="B29" s="3"/>
      <c r="C29" s="3" t="s">
        <v>16</v>
      </c>
      <c r="D29" s="3" t="s">
        <v>45</v>
      </c>
      <c r="E29" s="3"/>
      <c r="F29" s="3"/>
      <c r="G29" s="3"/>
      <c r="H29" s="3" t="s">
        <v>18</v>
      </c>
      <c r="I29" s="3"/>
      <c r="J29" s="8">
        <v>700</v>
      </c>
      <c r="K29" s="8"/>
      <c r="L29" s="8">
        <f t="shared" si="0"/>
        <v>0</v>
      </c>
      <c r="M29" s="8">
        <f t="shared" si="1"/>
        <v>0</v>
      </c>
      <c r="N29" s="8"/>
      <c r="O29" s="8">
        <f t="shared" si="2"/>
        <v>0</v>
      </c>
    </row>
    <row r="30" spans="1:15" s="6" customFormat="1" ht="225" x14ac:dyDescent="0.25">
      <c r="A30" s="3">
        <v>27</v>
      </c>
      <c r="B30" s="3"/>
      <c r="C30" s="3" t="s">
        <v>16</v>
      </c>
      <c r="D30" s="3" t="s">
        <v>46</v>
      </c>
      <c r="E30" s="3"/>
      <c r="F30" s="3"/>
      <c r="G30" s="3"/>
      <c r="H30" s="3" t="s">
        <v>18</v>
      </c>
      <c r="I30" s="3"/>
      <c r="J30" s="8">
        <v>4</v>
      </c>
      <c r="K30" s="8"/>
      <c r="L30" s="8">
        <f t="shared" si="0"/>
        <v>0</v>
      </c>
      <c r="M30" s="8">
        <f t="shared" si="1"/>
        <v>0</v>
      </c>
      <c r="N30" s="8"/>
      <c r="O30" s="8">
        <f t="shared" si="2"/>
        <v>0</v>
      </c>
    </row>
    <row r="31" spans="1:15" s="6" customFormat="1" ht="90" x14ac:dyDescent="0.25">
      <c r="A31" s="3">
        <v>28</v>
      </c>
      <c r="B31" s="3"/>
      <c r="C31" s="3" t="s">
        <v>16</v>
      </c>
      <c r="D31" s="3" t="s">
        <v>47</v>
      </c>
      <c r="E31" s="3"/>
      <c r="F31" s="3"/>
      <c r="G31" s="3"/>
      <c r="H31" s="3" t="s">
        <v>18</v>
      </c>
      <c r="I31" s="3"/>
      <c r="J31" s="8">
        <v>70</v>
      </c>
      <c r="K31" s="8"/>
      <c r="L31" s="8">
        <f t="shared" si="0"/>
        <v>0</v>
      </c>
      <c r="M31" s="8">
        <f t="shared" si="1"/>
        <v>0</v>
      </c>
      <c r="N31" s="8"/>
      <c r="O31" s="8">
        <f t="shared" si="2"/>
        <v>0</v>
      </c>
    </row>
    <row r="32" spans="1:15" s="6" customFormat="1" ht="60" x14ac:dyDescent="0.25">
      <c r="A32" s="3">
        <v>29</v>
      </c>
      <c r="B32" s="3"/>
      <c r="C32" s="3" t="s">
        <v>16</v>
      </c>
      <c r="D32" s="3" t="s">
        <v>48</v>
      </c>
      <c r="E32" s="3"/>
      <c r="F32" s="3"/>
      <c r="G32" s="3"/>
      <c r="H32" s="3" t="s">
        <v>26</v>
      </c>
      <c r="I32" s="3"/>
      <c r="J32" s="8">
        <v>11000</v>
      </c>
      <c r="K32" s="8"/>
      <c r="L32" s="8">
        <f t="shared" si="0"/>
        <v>0</v>
      </c>
      <c r="M32" s="8">
        <f t="shared" si="1"/>
        <v>0</v>
      </c>
      <c r="N32" s="8"/>
      <c r="O32" s="8">
        <f t="shared" si="2"/>
        <v>0</v>
      </c>
    </row>
    <row r="33" spans="1:15" s="6" customFormat="1" ht="60" x14ac:dyDescent="0.25">
      <c r="A33" s="3">
        <v>30</v>
      </c>
      <c r="B33" s="3"/>
      <c r="C33" s="3" t="s">
        <v>16</v>
      </c>
      <c r="D33" s="3" t="s">
        <v>49</v>
      </c>
      <c r="E33" s="3"/>
      <c r="F33" s="3"/>
      <c r="G33" s="3"/>
      <c r="H33" s="3" t="s">
        <v>26</v>
      </c>
      <c r="I33" s="3"/>
      <c r="J33" s="8">
        <v>43000</v>
      </c>
      <c r="K33" s="8"/>
      <c r="L33" s="8">
        <f t="shared" si="0"/>
        <v>0</v>
      </c>
      <c r="M33" s="8">
        <f t="shared" si="1"/>
        <v>0</v>
      </c>
      <c r="N33" s="8"/>
      <c r="O33" s="8">
        <f t="shared" si="2"/>
        <v>0</v>
      </c>
    </row>
    <row r="34" spans="1:15" s="6" customFormat="1" ht="60" x14ac:dyDescent="0.25">
      <c r="A34" s="3">
        <v>31</v>
      </c>
      <c r="B34" s="3"/>
      <c r="C34" s="3" t="s">
        <v>16</v>
      </c>
      <c r="D34" s="3" t="s">
        <v>50</v>
      </c>
      <c r="E34" s="3"/>
      <c r="F34" s="3"/>
      <c r="G34" s="3"/>
      <c r="H34" s="3" t="s">
        <v>26</v>
      </c>
      <c r="I34" s="3"/>
      <c r="J34" s="8">
        <v>21000</v>
      </c>
      <c r="K34" s="8"/>
      <c r="L34" s="8">
        <f t="shared" si="0"/>
        <v>0</v>
      </c>
      <c r="M34" s="8">
        <f t="shared" si="1"/>
        <v>0</v>
      </c>
      <c r="N34" s="8"/>
      <c r="O34" s="8">
        <f t="shared" si="2"/>
        <v>0</v>
      </c>
    </row>
    <row r="35" spans="1:15" s="6" customFormat="1" ht="60" x14ac:dyDescent="0.25">
      <c r="A35" s="3">
        <v>32</v>
      </c>
      <c r="B35" s="3"/>
      <c r="C35" s="3" t="s">
        <v>16</v>
      </c>
      <c r="D35" s="3" t="s">
        <v>51</v>
      </c>
      <c r="E35" s="3"/>
      <c r="F35" s="3"/>
      <c r="G35" s="3"/>
      <c r="H35" s="3" t="s">
        <v>26</v>
      </c>
      <c r="I35" s="3"/>
      <c r="J35" s="8">
        <v>9000</v>
      </c>
      <c r="K35" s="8"/>
      <c r="L35" s="8">
        <f t="shared" si="0"/>
        <v>0</v>
      </c>
      <c r="M35" s="8">
        <f t="shared" si="1"/>
        <v>0</v>
      </c>
      <c r="N35" s="8"/>
      <c r="O35" s="8">
        <f t="shared" si="2"/>
        <v>0</v>
      </c>
    </row>
    <row r="36" spans="1:15" s="6" customFormat="1" ht="75" x14ac:dyDescent="0.25">
      <c r="A36" s="3">
        <v>33</v>
      </c>
      <c r="B36" s="3"/>
      <c r="C36" s="3" t="s">
        <v>16</v>
      </c>
      <c r="D36" s="3" t="s">
        <v>52</v>
      </c>
      <c r="E36" s="3"/>
      <c r="F36" s="3"/>
      <c r="G36" s="3"/>
      <c r="H36" s="3" t="s">
        <v>18</v>
      </c>
      <c r="I36" s="3"/>
      <c r="J36" s="8">
        <v>2400</v>
      </c>
      <c r="K36" s="8"/>
      <c r="L36" s="8">
        <f t="shared" ref="L36:L67" si="3">K36*((100+N36)/100)</f>
        <v>0</v>
      </c>
      <c r="M36" s="8">
        <f t="shared" ref="M36:M60" si="4">J36*K36</f>
        <v>0</v>
      </c>
      <c r="N36" s="8"/>
      <c r="O36" s="8">
        <f t="shared" ref="O36:O60" si="5">J36*L36</f>
        <v>0</v>
      </c>
    </row>
    <row r="37" spans="1:15" s="6" customFormat="1" ht="75" x14ac:dyDescent="0.25">
      <c r="A37" s="3">
        <v>34</v>
      </c>
      <c r="B37" s="3"/>
      <c r="C37" s="3" t="s">
        <v>16</v>
      </c>
      <c r="D37" s="3" t="s">
        <v>53</v>
      </c>
      <c r="E37" s="3"/>
      <c r="F37" s="3"/>
      <c r="G37" s="3"/>
      <c r="H37" s="3" t="s">
        <v>18</v>
      </c>
      <c r="I37" s="3"/>
      <c r="J37" s="8">
        <v>3100</v>
      </c>
      <c r="K37" s="8"/>
      <c r="L37" s="8">
        <f t="shared" si="3"/>
        <v>0</v>
      </c>
      <c r="M37" s="8">
        <f t="shared" si="4"/>
        <v>0</v>
      </c>
      <c r="N37" s="8"/>
      <c r="O37" s="8">
        <f t="shared" si="5"/>
        <v>0</v>
      </c>
    </row>
    <row r="38" spans="1:15" s="6" customFormat="1" ht="75" x14ac:dyDescent="0.25">
      <c r="A38" s="3">
        <v>35</v>
      </c>
      <c r="B38" s="3"/>
      <c r="C38" s="3" t="s">
        <v>16</v>
      </c>
      <c r="D38" s="3" t="s">
        <v>54</v>
      </c>
      <c r="E38" s="3"/>
      <c r="F38" s="3"/>
      <c r="G38" s="3"/>
      <c r="H38" s="3" t="s">
        <v>18</v>
      </c>
      <c r="I38" s="3"/>
      <c r="J38" s="8">
        <v>1500</v>
      </c>
      <c r="K38" s="8"/>
      <c r="L38" s="8">
        <f t="shared" si="3"/>
        <v>0</v>
      </c>
      <c r="M38" s="8">
        <f t="shared" si="4"/>
        <v>0</v>
      </c>
      <c r="N38" s="8"/>
      <c r="O38" s="8">
        <f t="shared" si="5"/>
        <v>0</v>
      </c>
    </row>
    <row r="39" spans="1:15" s="6" customFormat="1" ht="30" x14ac:dyDescent="0.25">
      <c r="A39" s="3">
        <v>36</v>
      </c>
      <c r="B39" s="3"/>
      <c r="C39" s="3" t="s">
        <v>16</v>
      </c>
      <c r="D39" s="3" t="s">
        <v>55</v>
      </c>
      <c r="E39" s="3"/>
      <c r="F39" s="3"/>
      <c r="G39" s="3"/>
      <c r="H39" s="3" t="s">
        <v>26</v>
      </c>
      <c r="I39" s="3"/>
      <c r="J39" s="8">
        <v>16000</v>
      </c>
      <c r="K39" s="8"/>
      <c r="L39" s="8">
        <f t="shared" si="3"/>
        <v>0</v>
      </c>
      <c r="M39" s="8">
        <f t="shared" si="4"/>
        <v>0</v>
      </c>
      <c r="N39" s="8"/>
      <c r="O39" s="8">
        <f t="shared" si="5"/>
        <v>0</v>
      </c>
    </row>
    <row r="40" spans="1:15" s="6" customFormat="1" ht="45" x14ac:dyDescent="0.25">
      <c r="A40" s="3">
        <v>37</v>
      </c>
      <c r="B40" s="3"/>
      <c r="C40" s="3" t="s">
        <v>16</v>
      </c>
      <c r="D40" s="3" t="s">
        <v>56</v>
      </c>
      <c r="E40" s="3"/>
      <c r="F40" s="3"/>
      <c r="G40" s="3"/>
      <c r="H40" s="3" t="s">
        <v>26</v>
      </c>
      <c r="I40" s="3"/>
      <c r="J40" s="8">
        <v>20</v>
      </c>
      <c r="K40" s="8"/>
      <c r="L40" s="8">
        <f t="shared" si="3"/>
        <v>0</v>
      </c>
      <c r="M40" s="8">
        <f t="shared" si="4"/>
        <v>0</v>
      </c>
      <c r="N40" s="8"/>
      <c r="O40" s="8">
        <f t="shared" si="5"/>
        <v>0</v>
      </c>
    </row>
    <row r="41" spans="1:15" s="6" customFormat="1" ht="45" x14ac:dyDescent="0.25">
      <c r="A41" s="3">
        <v>38</v>
      </c>
      <c r="B41" s="3"/>
      <c r="C41" s="3" t="s">
        <v>16</v>
      </c>
      <c r="D41" s="3" t="s">
        <v>57</v>
      </c>
      <c r="E41" s="3"/>
      <c r="F41" s="3"/>
      <c r="G41" s="3"/>
      <c r="H41" s="3" t="s">
        <v>26</v>
      </c>
      <c r="I41" s="3"/>
      <c r="J41" s="8">
        <v>30</v>
      </c>
      <c r="K41" s="8"/>
      <c r="L41" s="8">
        <f t="shared" si="3"/>
        <v>0</v>
      </c>
      <c r="M41" s="8">
        <f t="shared" si="4"/>
        <v>0</v>
      </c>
      <c r="N41" s="8"/>
      <c r="O41" s="8">
        <f t="shared" si="5"/>
        <v>0</v>
      </c>
    </row>
    <row r="42" spans="1:15" s="6" customFormat="1" ht="60" x14ac:dyDescent="0.25">
      <c r="A42" s="3">
        <v>39</v>
      </c>
      <c r="B42" s="3"/>
      <c r="C42" s="3" t="s">
        <v>16</v>
      </c>
      <c r="D42" s="3" t="s">
        <v>58</v>
      </c>
      <c r="E42" s="3"/>
      <c r="F42" s="3"/>
      <c r="G42" s="3"/>
      <c r="H42" s="3" t="s">
        <v>26</v>
      </c>
      <c r="I42" s="3"/>
      <c r="J42" s="8">
        <v>50</v>
      </c>
      <c r="K42" s="8"/>
      <c r="L42" s="8">
        <f t="shared" si="3"/>
        <v>0</v>
      </c>
      <c r="M42" s="8">
        <f t="shared" si="4"/>
        <v>0</v>
      </c>
      <c r="N42" s="8"/>
      <c r="O42" s="8">
        <f t="shared" si="5"/>
        <v>0</v>
      </c>
    </row>
    <row r="43" spans="1:15" s="6" customFormat="1" ht="30" x14ac:dyDescent="0.25">
      <c r="A43" s="3">
        <v>40</v>
      </c>
      <c r="B43" s="3"/>
      <c r="C43" s="3" t="s">
        <v>16</v>
      </c>
      <c r="D43" s="3" t="s">
        <v>59</v>
      </c>
      <c r="E43" s="3"/>
      <c r="F43" s="3"/>
      <c r="G43" s="3"/>
      <c r="H43" s="3" t="s">
        <v>26</v>
      </c>
      <c r="I43" s="3"/>
      <c r="J43" s="8">
        <v>100</v>
      </c>
      <c r="K43" s="8"/>
      <c r="L43" s="8">
        <f t="shared" si="3"/>
        <v>0</v>
      </c>
      <c r="M43" s="8">
        <f t="shared" si="4"/>
        <v>0</v>
      </c>
      <c r="N43" s="8"/>
      <c r="O43" s="8">
        <f t="shared" si="5"/>
        <v>0</v>
      </c>
    </row>
    <row r="44" spans="1:15" s="6" customFormat="1" ht="45" x14ac:dyDescent="0.25">
      <c r="A44" s="3">
        <v>41</v>
      </c>
      <c r="B44" s="3"/>
      <c r="C44" s="3" t="s">
        <v>16</v>
      </c>
      <c r="D44" s="3" t="s">
        <v>60</v>
      </c>
      <c r="E44" s="3"/>
      <c r="F44" s="3"/>
      <c r="G44" s="3"/>
      <c r="H44" s="3" t="s">
        <v>18</v>
      </c>
      <c r="I44" s="3"/>
      <c r="J44" s="8">
        <v>4000</v>
      </c>
      <c r="K44" s="8"/>
      <c r="L44" s="8">
        <f t="shared" si="3"/>
        <v>0</v>
      </c>
      <c r="M44" s="8">
        <f t="shared" si="4"/>
        <v>0</v>
      </c>
      <c r="N44" s="8"/>
      <c r="O44" s="8">
        <f t="shared" si="5"/>
        <v>0</v>
      </c>
    </row>
    <row r="45" spans="1:15" s="6" customFormat="1" ht="135" x14ac:dyDescent="0.25">
      <c r="A45" s="3">
        <v>42</v>
      </c>
      <c r="B45" s="3"/>
      <c r="C45" s="3" t="s">
        <v>16</v>
      </c>
      <c r="D45" s="3" t="s">
        <v>61</v>
      </c>
      <c r="E45" s="3"/>
      <c r="F45" s="3"/>
      <c r="G45" s="3"/>
      <c r="H45" s="3" t="s">
        <v>18</v>
      </c>
      <c r="I45" s="3"/>
      <c r="J45" s="8">
        <v>160</v>
      </c>
      <c r="K45" s="8"/>
      <c r="L45" s="8">
        <f t="shared" si="3"/>
        <v>0</v>
      </c>
      <c r="M45" s="8">
        <f t="shared" si="4"/>
        <v>0</v>
      </c>
      <c r="N45" s="8"/>
      <c r="O45" s="8">
        <f t="shared" si="5"/>
        <v>0</v>
      </c>
    </row>
    <row r="46" spans="1:15" s="6" customFormat="1" ht="135" x14ac:dyDescent="0.25">
      <c r="A46" s="3">
        <v>43</v>
      </c>
      <c r="B46" s="3"/>
      <c r="C46" s="3" t="s">
        <v>16</v>
      </c>
      <c r="D46" s="3" t="s">
        <v>62</v>
      </c>
      <c r="E46" s="3"/>
      <c r="F46" s="3"/>
      <c r="G46" s="3"/>
      <c r="H46" s="3" t="s">
        <v>18</v>
      </c>
      <c r="I46" s="3"/>
      <c r="J46" s="8">
        <v>1100</v>
      </c>
      <c r="K46" s="8"/>
      <c r="L46" s="8">
        <f t="shared" si="3"/>
        <v>0</v>
      </c>
      <c r="M46" s="8">
        <f t="shared" si="4"/>
        <v>0</v>
      </c>
      <c r="N46" s="8"/>
      <c r="O46" s="8">
        <f t="shared" si="5"/>
        <v>0</v>
      </c>
    </row>
    <row r="47" spans="1:15" s="6" customFormat="1" ht="135" x14ac:dyDescent="0.25">
      <c r="A47" s="3">
        <v>44</v>
      </c>
      <c r="B47" s="3"/>
      <c r="C47" s="3" t="s">
        <v>16</v>
      </c>
      <c r="D47" s="3" t="s">
        <v>63</v>
      </c>
      <c r="E47" s="3"/>
      <c r="F47" s="3"/>
      <c r="G47" s="3"/>
      <c r="H47" s="3" t="s">
        <v>18</v>
      </c>
      <c r="I47" s="3"/>
      <c r="J47" s="8">
        <v>1600</v>
      </c>
      <c r="K47" s="8"/>
      <c r="L47" s="8">
        <f t="shared" si="3"/>
        <v>0</v>
      </c>
      <c r="M47" s="8">
        <f t="shared" si="4"/>
        <v>0</v>
      </c>
      <c r="N47" s="8"/>
      <c r="O47" s="8">
        <f t="shared" si="5"/>
        <v>0</v>
      </c>
    </row>
    <row r="48" spans="1:15" s="6" customFormat="1" ht="60" x14ac:dyDescent="0.25">
      <c r="A48" s="3">
        <v>45</v>
      </c>
      <c r="B48" s="3"/>
      <c r="C48" s="3" t="s">
        <v>16</v>
      </c>
      <c r="D48" s="3" t="s">
        <v>64</v>
      </c>
      <c r="E48" s="3"/>
      <c r="F48" s="3"/>
      <c r="G48" s="3"/>
      <c r="H48" s="3" t="s">
        <v>18</v>
      </c>
      <c r="I48" s="3"/>
      <c r="J48" s="8">
        <v>550</v>
      </c>
      <c r="K48" s="8"/>
      <c r="L48" s="8">
        <f t="shared" si="3"/>
        <v>0</v>
      </c>
      <c r="M48" s="8">
        <f t="shared" si="4"/>
        <v>0</v>
      </c>
      <c r="N48" s="8"/>
      <c r="O48" s="8">
        <f t="shared" si="5"/>
        <v>0</v>
      </c>
    </row>
    <row r="49" spans="1:16" s="6" customFormat="1" ht="90" x14ac:dyDescent="0.25">
      <c r="A49" s="3">
        <v>46</v>
      </c>
      <c r="B49" s="3"/>
      <c r="C49" s="3" t="s">
        <v>16</v>
      </c>
      <c r="D49" s="3" t="s">
        <v>65</v>
      </c>
      <c r="E49" s="3"/>
      <c r="F49" s="3"/>
      <c r="G49" s="3"/>
      <c r="H49" s="3" t="s">
        <v>18</v>
      </c>
      <c r="I49" s="3"/>
      <c r="J49" s="8">
        <v>30</v>
      </c>
      <c r="K49" s="8"/>
      <c r="L49" s="8">
        <f t="shared" si="3"/>
        <v>0</v>
      </c>
      <c r="M49" s="8">
        <f t="shared" si="4"/>
        <v>0</v>
      </c>
      <c r="N49" s="8"/>
      <c r="O49" s="8">
        <f t="shared" si="5"/>
        <v>0</v>
      </c>
    </row>
    <row r="50" spans="1:16" s="6" customFormat="1" ht="45" x14ac:dyDescent="0.25">
      <c r="A50" s="3">
        <v>47</v>
      </c>
      <c r="B50" s="3"/>
      <c r="C50" s="3" t="s">
        <v>16</v>
      </c>
      <c r="D50" s="3" t="s">
        <v>66</v>
      </c>
      <c r="E50" s="3"/>
      <c r="F50" s="3"/>
      <c r="G50" s="3"/>
      <c r="H50" s="3" t="s">
        <v>26</v>
      </c>
      <c r="I50" s="3"/>
      <c r="J50" s="8">
        <v>10</v>
      </c>
      <c r="K50" s="8"/>
      <c r="L50" s="8">
        <f t="shared" si="3"/>
        <v>0</v>
      </c>
      <c r="M50" s="8">
        <f t="shared" si="4"/>
        <v>0</v>
      </c>
      <c r="N50" s="8"/>
      <c r="O50" s="8">
        <f t="shared" si="5"/>
        <v>0</v>
      </c>
    </row>
    <row r="51" spans="1:16" s="6" customFormat="1" ht="135" x14ac:dyDescent="0.25">
      <c r="A51" s="3">
        <v>48</v>
      </c>
      <c r="B51" s="3"/>
      <c r="C51" s="3" t="s">
        <v>16</v>
      </c>
      <c r="D51" s="3" t="s">
        <v>67</v>
      </c>
      <c r="E51" s="3"/>
      <c r="F51" s="3"/>
      <c r="G51" s="3"/>
      <c r="H51" s="3" t="s">
        <v>18</v>
      </c>
      <c r="I51" s="3"/>
      <c r="J51" s="8">
        <v>300</v>
      </c>
      <c r="K51" s="8"/>
      <c r="L51" s="8">
        <f t="shared" si="3"/>
        <v>0</v>
      </c>
      <c r="M51" s="8">
        <f t="shared" si="4"/>
        <v>0</v>
      </c>
      <c r="N51" s="8"/>
      <c r="O51" s="8">
        <f t="shared" si="5"/>
        <v>0</v>
      </c>
    </row>
    <row r="52" spans="1:16" s="6" customFormat="1" ht="150" x14ac:dyDescent="0.25">
      <c r="A52" s="3">
        <v>49</v>
      </c>
      <c r="B52" s="3"/>
      <c r="C52" s="3" t="s">
        <v>16</v>
      </c>
      <c r="D52" s="3" t="s">
        <v>68</v>
      </c>
      <c r="E52" s="3"/>
      <c r="F52" s="3"/>
      <c r="G52" s="3"/>
      <c r="H52" s="3" t="s">
        <v>18</v>
      </c>
      <c r="I52" s="3"/>
      <c r="J52" s="8">
        <v>450</v>
      </c>
      <c r="K52" s="8"/>
      <c r="L52" s="8">
        <f t="shared" si="3"/>
        <v>0</v>
      </c>
      <c r="M52" s="8">
        <f t="shared" si="4"/>
        <v>0</v>
      </c>
      <c r="N52" s="8"/>
      <c r="O52" s="8">
        <f t="shared" si="5"/>
        <v>0</v>
      </c>
    </row>
    <row r="53" spans="1:16" s="6" customFormat="1" ht="150" x14ac:dyDescent="0.25">
      <c r="A53" s="3">
        <v>50</v>
      </c>
      <c r="B53" s="3"/>
      <c r="C53" s="3" t="s">
        <v>16</v>
      </c>
      <c r="D53" s="3" t="s">
        <v>69</v>
      </c>
      <c r="E53" s="3"/>
      <c r="F53" s="3"/>
      <c r="G53" s="3"/>
      <c r="H53" s="3" t="s">
        <v>18</v>
      </c>
      <c r="I53" s="3"/>
      <c r="J53" s="8">
        <v>100</v>
      </c>
      <c r="K53" s="8"/>
      <c r="L53" s="8">
        <f t="shared" si="3"/>
        <v>0</v>
      </c>
      <c r="M53" s="8">
        <f t="shared" si="4"/>
        <v>0</v>
      </c>
      <c r="N53" s="8"/>
      <c r="O53" s="8">
        <f t="shared" si="5"/>
        <v>0</v>
      </c>
    </row>
    <row r="54" spans="1:16" s="6" customFormat="1" ht="105" x14ac:dyDescent="0.25">
      <c r="A54" s="3">
        <v>51</v>
      </c>
      <c r="B54" s="3"/>
      <c r="C54" s="3" t="s">
        <v>16</v>
      </c>
      <c r="D54" s="3" t="s">
        <v>70</v>
      </c>
      <c r="E54" s="3"/>
      <c r="F54" s="3"/>
      <c r="G54" s="3"/>
      <c r="H54" s="3" t="s">
        <v>18</v>
      </c>
      <c r="I54" s="3"/>
      <c r="J54" s="8">
        <v>100</v>
      </c>
      <c r="K54" s="8"/>
      <c r="L54" s="8">
        <f t="shared" si="3"/>
        <v>0</v>
      </c>
      <c r="M54" s="8">
        <f t="shared" si="4"/>
        <v>0</v>
      </c>
      <c r="N54" s="8"/>
      <c r="O54" s="8">
        <f t="shared" si="5"/>
        <v>0</v>
      </c>
    </row>
    <row r="55" spans="1:16" s="6" customFormat="1" ht="105" x14ac:dyDescent="0.25">
      <c r="A55" s="3">
        <v>52</v>
      </c>
      <c r="B55" s="3"/>
      <c r="C55" s="3" t="s">
        <v>16</v>
      </c>
      <c r="D55" s="3" t="s">
        <v>71</v>
      </c>
      <c r="E55" s="3"/>
      <c r="F55" s="3"/>
      <c r="G55" s="3"/>
      <c r="H55" s="3" t="s">
        <v>18</v>
      </c>
      <c r="I55" s="3"/>
      <c r="J55" s="8">
        <v>210</v>
      </c>
      <c r="K55" s="8"/>
      <c r="L55" s="8">
        <f t="shared" si="3"/>
        <v>0</v>
      </c>
      <c r="M55" s="8">
        <f t="shared" si="4"/>
        <v>0</v>
      </c>
      <c r="N55" s="8"/>
      <c r="O55" s="8">
        <f t="shared" si="5"/>
        <v>0</v>
      </c>
    </row>
    <row r="56" spans="1:16" s="6" customFormat="1" ht="90" x14ac:dyDescent="0.25">
      <c r="A56" s="3">
        <v>53</v>
      </c>
      <c r="B56" s="3"/>
      <c r="C56" s="3" t="s">
        <v>16</v>
      </c>
      <c r="D56" s="3" t="s">
        <v>72</v>
      </c>
      <c r="E56" s="3"/>
      <c r="F56" s="3"/>
      <c r="G56" s="3"/>
      <c r="H56" s="3" t="s">
        <v>18</v>
      </c>
      <c r="I56" s="3"/>
      <c r="J56" s="8">
        <v>80</v>
      </c>
      <c r="K56" s="8"/>
      <c r="L56" s="8">
        <f t="shared" si="3"/>
        <v>0</v>
      </c>
      <c r="M56" s="8">
        <f t="shared" si="4"/>
        <v>0</v>
      </c>
      <c r="N56" s="8"/>
      <c r="O56" s="8">
        <f t="shared" si="5"/>
        <v>0</v>
      </c>
    </row>
    <row r="57" spans="1:16" s="6" customFormat="1" ht="135" x14ac:dyDescent="0.25">
      <c r="A57" s="3">
        <v>54</v>
      </c>
      <c r="B57" s="3"/>
      <c r="C57" s="3" t="s">
        <v>16</v>
      </c>
      <c r="D57" s="3" t="s">
        <v>73</v>
      </c>
      <c r="E57" s="3"/>
      <c r="F57" s="3"/>
      <c r="G57" s="3"/>
      <c r="H57" s="3" t="s">
        <v>18</v>
      </c>
      <c r="I57" s="3"/>
      <c r="J57" s="8">
        <v>30</v>
      </c>
      <c r="K57" s="8"/>
      <c r="L57" s="8">
        <f t="shared" si="3"/>
        <v>0</v>
      </c>
      <c r="M57" s="8">
        <f t="shared" si="4"/>
        <v>0</v>
      </c>
      <c r="N57" s="8"/>
      <c r="O57" s="8">
        <f t="shared" si="5"/>
        <v>0</v>
      </c>
    </row>
    <row r="58" spans="1:16" s="6" customFormat="1" ht="75" x14ac:dyDescent="0.25">
      <c r="A58" s="3">
        <v>55</v>
      </c>
      <c r="B58" s="3"/>
      <c r="C58" s="3" t="s">
        <v>16</v>
      </c>
      <c r="D58" s="3" t="s">
        <v>74</v>
      </c>
      <c r="E58" s="3"/>
      <c r="F58" s="3"/>
      <c r="G58" s="3"/>
      <c r="H58" s="3" t="s">
        <v>26</v>
      </c>
      <c r="I58" s="3"/>
      <c r="J58" s="8">
        <v>400</v>
      </c>
      <c r="K58" s="8"/>
      <c r="L58" s="8">
        <f t="shared" si="3"/>
        <v>0</v>
      </c>
      <c r="M58" s="8">
        <f t="shared" si="4"/>
        <v>0</v>
      </c>
      <c r="N58" s="8"/>
      <c r="O58" s="8">
        <f t="shared" si="5"/>
        <v>0</v>
      </c>
    </row>
    <row r="59" spans="1:16" s="6" customFormat="1" ht="75" x14ac:dyDescent="0.25">
      <c r="A59" s="3">
        <v>56</v>
      </c>
      <c r="B59" s="3"/>
      <c r="C59" s="3" t="s">
        <v>16</v>
      </c>
      <c r="D59" s="3" t="s">
        <v>75</v>
      </c>
      <c r="E59" s="3"/>
      <c r="F59" s="3"/>
      <c r="G59" s="3"/>
      <c r="H59" s="3" t="s">
        <v>26</v>
      </c>
      <c r="I59" s="3"/>
      <c r="J59" s="8">
        <v>310</v>
      </c>
      <c r="K59" s="8"/>
      <c r="L59" s="8">
        <f t="shared" si="3"/>
        <v>0</v>
      </c>
      <c r="M59" s="8">
        <f t="shared" si="4"/>
        <v>0</v>
      </c>
      <c r="N59" s="8"/>
      <c r="O59" s="8">
        <f t="shared" si="5"/>
        <v>0</v>
      </c>
    </row>
    <row r="60" spans="1:16" s="6" customFormat="1" ht="45" x14ac:dyDescent="0.25">
      <c r="A60" s="3">
        <v>57</v>
      </c>
      <c r="B60" s="3"/>
      <c r="C60" s="3" t="s">
        <v>16</v>
      </c>
      <c r="D60" s="3" t="s">
        <v>76</v>
      </c>
      <c r="E60" s="3"/>
      <c r="F60" s="3"/>
      <c r="G60" s="3"/>
      <c r="H60" s="3" t="s">
        <v>18</v>
      </c>
      <c r="I60" s="3"/>
      <c r="J60" s="8">
        <v>4200</v>
      </c>
      <c r="K60" s="8"/>
      <c r="L60" s="8">
        <f t="shared" si="3"/>
        <v>0</v>
      </c>
      <c r="M60" s="8">
        <f t="shared" si="4"/>
        <v>0</v>
      </c>
      <c r="N60" s="8"/>
      <c r="O60" s="8">
        <f t="shared" si="5"/>
        <v>0</v>
      </c>
    </row>
    <row r="61" spans="1:16" s="6" customFormat="1" x14ac:dyDescent="0.25">
      <c r="I61" s="6" t="s">
        <v>77</v>
      </c>
      <c r="J61" s="8"/>
      <c r="K61" s="8"/>
      <c r="L61" s="8"/>
      <c r="M61" s="8">
        <f>SUM(M4:M60)</f>
        <v>0</v>
      </c>
      <c r="N61" s="8"/>
      <c r="O61" s="8">
        <f>SUM(O4:O60)</f>
        <v>0</v>
      </c>
      <c r="P61" s="9"/>
    </row>
    <row r="62" spans="1:16" s="6" customFormat="1" x14ac:dyDescent="0.25"/>
    <row r="63" spans="1:16" s="6" customFormat="1" x14ac:dyDescent="0.25"/>
    <row r="64" spans="1:16" s="6" customFormat="1" x14ac:dyDescent="0.25"/>
    <row r="65" s="6" customFormat="1" x14ac:dyDescent="0.25"/>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
  <sheetViews>
    <sheetView workbookViewId="0">
      <selection activeCell="F5" sqref="F5"/>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78</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225" x14ac:dyDescent="0.25">
      <c r="A4" s="3">
        <v>58</v>
      </c>
      <c r="B4" s="3"/>
      <c r="C4" s="3" t="s">
        <v>16</v>
      </c>
      <c r="D4" s="3" t="s">
        <v>79</v>
      </c>
      <c r="E4" s="3"/>
      <c r="F4" s="3"/>
      <c r="G4" s="3"/>
      <c r="H4" s="3" t="s">
        <v>18</v>
      </c>
      <c r="I4" s="3"/>
      <c r="J4" s="8">
        <v>10</v>
      </c>
      <c r="K4" s="8"/>
      <c r="L4" s="8">
        <f>K4*((100+N4)/100)</f>
        <v>0</v>
      </c>
      <c r="M4" s="8">
        <f>J4*K4</f>
        <v>0</v>
      </c>
      <c r="N4" s="8"/>
      <c r="O4" s="8">
        <f>J4*L4</f>
        <v>0</v>
      </c>
    </row>
    <row r="5" spans="1:16" s="6" customFormat="1" ht="390" x14ac:dyDescent="0.25">
      <c r="A5" s="3">
        <v>59</v>
      </c>
      <c r="B5" s="3"/>
      <c r="C5" s="3" t="s">
        <v>16</v>
      </c>
      <c r="D5" s="3" t="s">
        <v>80</v>
      </c>
      <c r="E5" s="3"/>
      <c r="F5" s="3"/>
      <c r="G5" s="3"/>
      <c r="H5" s="3" t="s">
        <v>18</v>
      </c>
      <c r="I5" s="3"/>
      <c r="J5" s="8">
        <v>30</v>
      </c>
      <c r="K5" s="8"/>
      <c r="L5" s="8">
        <f>K5*((100+N5)/100)</f>
        <v>0</v>
      </c>
      <c r="M5" s="8">
        <f>J5*K5</f>
        <v>0</v>
      </c>
      <c r="N5" s="8"/>
      <c r="O5" s="8">
        <f>J5*L5</f>
        <v>0</v>
      </c>
    </row>
    <row r="6" spans="1:16" s="6" customFormat="1" ht="315" x14ac:dyDescent="0.25">
      <c r="A6" s="3">
        <v>60</v>
      </c>
      <c r="B6" s="3"/>
      <c r="C6" s="3" t="s">
        <v>16</v>
      </c>
      <c r="D6" s="3" t="s">
        <v>81</v>
      </c>
      <c r="E6" s="3"/>
      <c r="F6" s="3"/>
      <c r="G6" s="3"/>
      <c r="H6" s="3" t="s">
        <v>18</v>
      </c>
      <c r="I6" s="3"/>
      <c r="J6" s="8">
        <v>30</v>
      </c>
      <c r="K6" s="8"/>
      <c r="L6" s="8">
        <f>K6*((100+N6)/100)</f>
        <v>0</v>
      </c>
      <c r="M6" s="8">
        <f>J6*K6</f>
        <v>0</v>
      </c>
      <c r="N6" s="8"/>
      <c r="O6" s="8">
        <f>J6*L6</f>
        <v>0</v>
      </c>
    </row>
    <row r="7" spans="1:16" s="6" customFormat="1" ht="315" x14ac:dyDescent="0.25">
      <c r="A7" s="3">
        <v>61</v>
      </c>
      <c r="B7" s="3"/>
      <c r="C7" s="3" t="s">
        <v>16</v>
      </c>
      <c r="D7" s="3" t="s">
        <v>82</v>
      </c>
      <c r="E7" s="3"/>
      <c r="F7" s="3"/>
      <c r="G7" s="3"/>
      <c r="H7" s="3" t="s">
        <v>18</v>
      </c>
      <c r="I7" s="3"/>
      <c r="J7" s="8">
        <v>20</v>
      </c>
      <c r="K7" s="8"/>
      <c r="L7" s="8">
        <f>K7*((100+N7)/100)</f>
        <v>0</v>
      </c>
      <c r="M7" s="8">
        <f>J7*K7</f>
        <v>0</v>
      </c>
      <c r="N7" s="8"/>
      <c r="O7" s="8">
        <f>J7*L7</f>
        <v>0</v>
      </c>
    </row>
    <row r="8" spans="1:16" s="6" customFormat="1" ht="300" x14ac:dyDescent="0.25">
      <c r="A8" s="3">
        <v>62</v>
      </c>
      <c r="B8" s="3"/>
      <c r="C8" s="3" t="s">
        <v>16</v>
      </c>
      <c r="D8" s="3" t="s">
        <v>83</v>
      </c>
      <c r="E8" s="3"/>
      <c r="F8" s="3"/>
      <c r="G8" s="3"/>
      <c r="H8" s="3" t="s">
        <v>18</v>
      </c>
      <c r="I8" s="3"/>
      <c r="J8" s="8">
        <v>20</v>
      </c>
      <c r="K8" s="8"/>
      <c r="L8" s="8">
        <f>K8*((100+N8)/100)</f>
        <v>0</v>
      </c>
      <c r="M8" s="8">
        <f>J8*K8</f>
        <v>0</v>
      </c>
      <c r="N8" s="8"/>
      <c r="O8" s="8">
        <f>J8*L8</f>
        <v>0</v>
      </c>
    </row>
    <row r="9" spans="1:16" x14ac:dyDescent="0.25">
      <c r="I9" t="s">
        <v>77</v>
      </c>
      <c r="J9" s="2"/>
      <c r="K9" s="2"/>
      <c r="L9" s="2"/>
      <c r="M9" s="2">
        <f>SUM(M4:M8)</f>
        <v>0</v>
      </c>
      <c r="N9" s="2"/>
      <c r="O9" s="2">
        <f>SUM(O4:O8)</f>
        <v>0</v>
      </c>
      <c r="P9"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
  <sheetViews>
    <sheetView workbookViewId="0">
      <selection activeCell="F16" sqref="F16"/>
    </sheetView>
  </sheetViews>
  <sheetFormatPr defaultRowHeight="15" x14ac:dyDescent="0.25"/>
  <cols>
    <col min="1" max="1" width="4.5703125" bestFit="1" customWidth="1"/>
    <col min="2" max="2" width="16" customWidth="1"/>
    <col min="3" max="3" width="12.28515625" customWidth="1"/>
    <col min="4" max="4" width="35.5703125"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84</v>
      </c>
    </row>
    <row r="2" spans="1:16" s="6" customFormat="1" ht="45"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s="6" customFormat="1" x14ac:dyDescent="0.25">
      <c r="A3" s="7">
        <v>1</v>
      </c>
      <c r="B3" s="7">
        <v>2</v>
      </c>
      <c r="C3" s="7">
        <v>3</v>
      </c>
      <c r="D3" s="7">
        <v>4</v>
      </c>
      <c r="E3" s="7">
        <v>5</v>
      </c>
      <c r="F3" s="7">
        <v>6</v>
      </c>
      <c r="G3" s="7">
        <v>7</v>
      </c>
      <c r="H3" s="7">
        <v>8</v>
      </c>
      <c r="I3" s="7">
        <v>9</v>
      </c>
      <c r="J3" s="7">
        <v>10</v>
      </c>
      <c r="K3" s="7">
        <v>11</v>
      </c>
      <c r="L3" s="7">
        <v>12</v>
      </c>
      <c r="M3" s="7">
        <v>13</v>
      </c>
      <c r="N3" s="7">
        <v>14</v>
      </c>
      <c r="O3" s="7">
        <v>15</v>
      </c>
    </row>
    <row r="4" spans="1:16" s="6" customFormat="1" ht="75" x14ac:dyDescent="0.25">
      <c r="A4" s="3">
        <v>63</v>
      </c>
      <c r="B4" s="3"/>
      <c r="C4" s="3" t="s">
        <v>16</v>
      </c>
      <c r="D4" s="3" t="s">
        <v>85</v>
      </c>
      <c r="E4" s="3"/>
      <c r="F4" s="3"/>
      <c r="G4" s="3"/>
      <c r="H4" s="3" t="s">
        <v>26</v>
      </c>
      <c r="I4" s="3"/>
      <c r="J4" s="8">
        <v>1000</v>
      </c>
      <c r="K4" s="8"/>
      <c r="L4" s="8">
        <f>K4*((100+N4)/100)</f>
        <v>0</v>
      </c>
      <c r="M4" s="8">
        <f>J4*K4</f>
        <v>0</v>
      </c>
      <c r="N4" s="8"/>
      <c r="O4" s="8">
        <f>J4*L4</f>
        <v>0</v>
      </c>
    </row>
    <row r="5" spans="1:16" s="6" customFormat="1" ht="75" x14ac:dyDescent="0.25">
      <c r="A5" s="3">
        <v>64</v>
      </c>
      <c r="B5" s="3"/>
      <c r="C5" s="3" t="s">
        <v>16</v>
      </c>
      <c r="D5" s="3" t="s">
        <v>86</v>
      </c>
      <c r="E5" s="3"/>
      <c r="F5" s="3"/>
      <c r="G5" s="3"/>
      <c r="H5" s="3" t="s">
        <v>26</v>
      </c>
      <c r="I5" s="3"/>
      <c r="J5" s="8">
        <v>500</v>
      </c>
      <c r="K5" s="8"/>
      <c r="L5" s="8">
        <f>K5*((100+N5)/100)</f>
        <v>0</v>
      </c>
      <c r="M5" s="8">
        <f>J5*K5</f>
        <v>0</v>
      </c>
      <c r="N5" s="8"/>
      <c r="O5" s="8">
        <f>J5*L5</f>
        <v>0</v>
      </c>
    </row>
    <row r="6" spans="1:16" x14ac:dyDescent="0.25">
      <c r="I6" t="s">
        <v>77</v>
      </c>
      <c r="J6" s="2"/>
      <c r="K6" s="2"/>
      <c r="L6" s="2"/>
      <c r="M6" s="2">
        <f>SUM(M4:M5)</f>
        <v>0</v>
      </c>
      <c r="N6" s="2"/>
      <c r="O6" s="2">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Materiały opatrunkowe 1</vt:lpstr>
      <vt:lpstr>Materiały opatrunkowe 2</vt:lpstr>
      <vt:lpstr>Materiały opatrunkowe 3</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2021-08-17T09:39:10Z</dcterms:created>
  <dcterms:modified xsi:type="dcterms:W3CDTF">2021-08-17T09:36:33Z</dcterms:modified>
  <cp:category/>
</cp:coreProperties>
</file>