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mc:AlternateContent xmlns:mc="http://schemas.openxmlformats.org/markup-compatibility/2006">
    <mc:Choice Requires="x15">
      <x15ac:absPath xmlns:x15ac="http://schemas.microsoft.com/office/spreadsheetml/2010/11/ac" url="F:\Postepowania po 18 Pażdziernika\2021\Ustawa\90 PN 21 OPATRUNKI\(2)Dokumentacja postepowania opublikowana w portalu w dniu wszczęcia\"/>
    </mc:Choice>
  </mc:AlternateContent>
  <xr:revisionPtr revIDLastSave="0" documentId="13_ncr:1_{CD65976C-FA7C-4A51-8F2C-BC1549CDFCB9}" xr6:coauthVersionLast="47" xr6:coauthVersionMax="47" xr10:uidLastSave="{00000000-0000-0000-0000-000000000000}"/>
  <bookViews>
    <workbookView xWindow="-120" yWindow="-120" windowWidth="29040" windowHeight="15840" xr2:uid="{00000000-000D-0000-FFFF-FFFF00000000}"/>
  </bookViews>
  <sheets>
    <sheet name="Materiały opatrunkowe 1" sheetId="1" r:id="rId1"/>
    <sheet name="Materiały opatrunkowe 2" sheetId="2" r:id="rId2"/>
    <sheet name="Materiały opatrunkowe 3" sheetId="3" r:id="rId3"/>
    <sheet name="Kryteria oceny" sheetId="4" r:id="rId4"/>
  </sheets>
  <calcPr calcId="999999"/>
</workbook>
</file>

<file path=xl/calcChain.xml><?xml version="1.0" encoding="utf-8"?>
<calcChain xmlns="http://schemas.openxmlformats.org/spreadsheetml/2006/main">
  <c r="O6" i="3" l="1"/>
  <c r="M6" i="3"/>
  <c r="O5" i="3"/>
  <c r="M5" i="3"/>
  <c r="L5" i="3"/>
  <c r="O4" i="3"/>
  <c r="M4" i="3"/>
  <c r="L4" i="3"/>
  <c r="O9" i="2"/>
  <c r="M9" i="2"/>
  <c r="O8" i="2"/>
  <c r="M8" i="2"/>
  <c r="L8" i="2"/>
  <c r="O7" i="2"/>
  <c r="M7" i="2"/>
  <c r="L7" i="2"/>
  <c r="O6" i="2"/>
  <c r="M6" i="2"/>
  <c r="L6" i="2"/>
  <c r="O5" i="2"/>
  <c r="M5" i="2"/>
  <c r="L5" i="2"/>
  <c r="O4" i="2"/>
  <c r="M4" i="2"/>
  <c r="L4" i="2"/>
  <c r="O61" i="1"/>
  <c r="M61" i="1"/>
  <c r="O60" i="1"/>
  <c r="M60" i="1"/>
  <c r="L60" i="1"/>
  <c r="O59" i="1"/>
  <c r="M59" i="1"/>
  <c r="L59" i="1"/>
  <c r="O58" i="1"/>
  <c r="M58" i="1"/>
  <c r="L58" i="1"/>
  <c r="O57" i="1"/>
  <c r="M57" i="1"/>
  <c r="L57" i="1"/>
  <c r="O56" i="1"/>
  <c r="M56" i="1"/>
  <c r="L56" i="1"/>
  <c r="O55" i="1"/>
  <c r="M55" i="1"/>
  <c r="L55" i="1"/>
  <c r="O54" i="1"/>
  <c r="M54" i="1"/>
  <c r="L54" i="1"/>
  <c r="O53" i="1"/>
  <c r="M53" i="1"/>
  <c r="L53" i="1"/>
  <c r="O52" i="1"/>
  <c r="M52" i="1"/>
  <c r="L52" i="1"/>
  <c r="O51" i="1"/>
  <c r="M51" i="1"/>
  <c r="L51" i="1"/>
  <c r="O50" i="1"/>
  <c r="M50" i="1"/>
  <c r="L50" i="1"/>
  <c r="O49" i="1"/>
  <c r="M49" i="1"/>
  <c r="L49" i="1"/>
  <c r="O48" i="1"/>
  <c r="M48" i="1"/>
  <c r="L48" i="1"/>
  <c r="O47" i="1"/>
  <c r="M47" i="1"/>
  <c r="L47" i="1"/>
  <c r="O46" i="1"/>
  <c r="M46" i="1"/>
  <c r="L46" i="1"/>
  <c r="O45" i="1"/>
  <c r="M45" i="1"/>
  <c r="L45" i="1"/>
  <c r="O44" i="1"/>
  <c r="M44" i="1"/>
  <c r="L44" i="1"/>
  <c r="O43" i="1"/>
  <c r="M43" i="1"/>
  <c r="L43" i="1"/>
  <c r="O42" i="1"/>
  <c r="M42" i="1"/>
  <c r="L42" i="1"/>
  <c r="O41" i="1"/>
  <c r="M41" i="1"/>
  <c r="L41" i="1"/>
  <c r="O40" i="1"/>
  <c r="M40" i="1"/>
  <c r="L40" i="1"/>
  <c r="O39" i="1"/>
  <c r="M39" i="1"/>
  <c r="L39" i="1"/>
  <c r="O38" i="1"/>
  <c r="M38" i="1"/>
  <c r="L38" i="1"/>
  <c r="O37" i="1"/>
  <c r="M37" i="1"/>
  <c r="L37" i="1"/>
  <c r="O36" i="1"/>
  <c r="M36" i="1"/>
  <c r="L36" i="1"/>
  <c r="O35" i="1"/>
  <c r="M35" i="1"/>
  <c r="L35" i="1"/>
  <c r="O34" i="1"/>
  <c r="M34" i="1"/>
  <c r="L34" i="1"/>
  <c r="O33" i="1"/>
  <c r="M33" i="1"/>
  <c r="L33" i="1"/>
  <c r="O32" i="1"/>
  <c r="M32" i="1"/>
  <c r="L32" i="1"/>
  <c r="O31" i="1"/>
  <c r="M31" i="1"/>
  <c r="L31" i="1"/>
  <c r="O30" i="1"/>
  <c r="M30" i="1"/>
  <c r="L30" i="1"/>
  <c r="O29" i="1"/>
  <c r="M29" i="1"/>
  <c r="L29" i="1"/>
  <c r="O28" i="1"/>
  <c r="M28" i="1"/>
  <c r="L28" i="1"/>
  <c r="O27" i="1"/>
  <c r="M27" i="1"/>
  <c r="L27" i="1"/>
  <c r="O26" i="1"/>
  <c r="M26" i="1"/>
  <c r="L26" i="1"/>
  <c r="O25" i="1"/>
  <c r="M25" i="1"/>
  <c r="L25" i="1"/>
  <c r="O24" i="1"/>
  <c r="M24" i="1"/>
  <c r="L24" i="1"/>
  <c r="O23" i="1"/>
  <c r="M23" i="1"/>
  <c r="L23" i="1"/>
  <c r="O22" i="1"/>
  <c r="M22" i="1"/>
  <c r="L22" i="1"/>
  <c r="O21" i="1"/>
  <c r="M21" i="1"/>
  <c r="L21" i="1"/>
  <c r="O20" i="1"/>
  <c r="M20" i="1"/>
  <c r="L20" i="1"/>
  <c r="O19" i="1"/>
  <c r="M19" i="1"/>
  <c r="L19" i="1"/>
  <c r="O18" i="1"/>
  <c r="M18" i="1"/>
  <c r="L18" i="1"/>
  <c r="O17" i="1"/>
  <c r="M17" i="1"/>
  <c r="L17" i="1"/>
  <c r="O16" i="1"/>
  <c r="M16" i="1"/>
  <c r="L16" i="1"/>
  <c r="O15" i="1"/>
  <c r="M15" i="1"/>
  <c r="L15" i="1"/>
  <c r="O14" i="1"/>
  <c r="M14" i="1"/>
  <c r="L14" i="1"/>
  <c r="O13" i="1"/>
  <c r="M13" i="1"/>
  <c r="L13" i="1"/>
  <c r="O12" i="1"/>
  <c r="M12" i="1"/>
  <c r="L12" i="1"/>
  <c r="O11" i="1"/>
  <c r="M11" i="1"/>
  <c r="L11" i="1"/>
  <c r="O10" i="1"/>
  <c r="M10" i="1"/>
  <c r="L10" i="1"/>
  <c r="O9" i="1"/>
  <c r="M9" i="1"/>
  <c r="L9" i="1"/>
  <c r="O8" i="1"/>
  <c r="M8" i="1"/>
  <c r="L8" i="1"/>
  <c r="O7" i="1"/>
  <c r="M7" i="1"/>
  <c r="L7" i="1"/>
  <c r="O6" i="1"/>
  <c r="M6" i="1"/>
  <c r="L6" i="1"/>
  <c r="O5" i="1"/>
  <c r="M5" i="1"/>
  <c r="L5" i="1"/>
  <c r="O4" i="1"/>
  <c r="M4" i="1"/>
  <c r="L4" i="1"/>
</calcChain>
</file>

<file path=xl/sharedStrings.xml><?xml version="1.0" encoding="utf-8"?>
<sst xmlns="http://schemas.openxmlformats.org/spreadsheetml/2006/main" count="244" uniqueCount="87">
  <si>
    <t>Materiały opatrunkowe 1</t>
  </si>
  <si>
    <t>LP.</t>
  </si>
  <si>
    <t>Nazwa dostawcy - 15 znaków</t>
  </si>
  <si>
    <t>Indeks produktu</t>
  </si>
  <si>
    <t>Przedmiot zakupu - opis</t>
  </si>
  <si>
    <t>Indeks produktu u dostawcy- 20 znaków</t>
  </si>
  <si>
    <t>Nazwa produktu u dostawcy - pełna nazwa handlowa - 120 znaków</t>
  </si>
  <si>
    <t>Nazwa producenta</t>
  </si>
  <si>
    <t>Jednostka miary [op., szt.]</t>
  </si>
  <si>
    <t>Wielkość opakowania</t>
  </si>
  <si>
    <t>Ilość zamawiana</t>
  </si>
  <si>
    <t>Cena jednostk.netto [zł]</t>
  </si>
  <si>
    <t>Cena jednostk.brutto [zł]</t>
  </si>
  <si>
    <t>Wartość netto [zł]</t>
  </si>
  <si>
    <t>VAT %</t>
  </si>
  <si>
    <t>Wartość brutto [zł]</t>
  </si>
  <si>
    <t>GL.10</t>
  </si>
  <si>
    <t>Kompresy gazowe, jałowe, o wym. 5x5cm, 17-nitkowe, 12 warstw, waga 1 kompresu nie mniej niż 0,73g,  pakowane po 5 szt., z podwijanymi brzegami ( ułożone grzbietem w jedną stronę). Zamawiający wymaga, aby gaza bawełniana z której wykonane są produkty w powyższym pakiecie/zadaniu spełniała normę dotyczącą masy powierzchniowej ( g/m2 ), określoną w FP VI w zależności od wymaganej nitkowości wyrobu. Na potwierdzenie spełniania wymagań należy załączyć kartę danych technicznych wystawioną przez producenta wyrobu.  Ponieważ wyroby z gazy będą stosowne m.in. na Bloku Operacyjnym do zabiegów chirurgicznych jako wyrób medyczny inwazyjny, muszą być sklasyfikowane w klasie II a  reguła 7 zgodnie z Rozporządzeniem Min. Zdrowia z 5 listopada 2010 r . w sprawie klasyfikacji wyrobów medycznych różnego przeznaczenia (Dz. U. 2010 Nr 215 poz.1416). Wymaganą metodą sterylizacji wymienionych materiałów medycznych  jest metoda  sterylizacji  parą wodną. Wymagany jest dokument potwierdzający walidację procesu sterylizacji wyrobów stanowiących przedmiot oferty pod postacią Raportu z ponownej kwalifikacji procesu sterylizacji, wykonywanej z określoną częstotliwością zgodnie z: PN-EN ISO 17665-1 dla wyrobów sterylizowanych parą wodną. zapakowane w opakowanie do sterylizacji typu papier-folia, zawierające m.in. wskaźnik informujący o przejściu procesu sterylizacji.</t>
  </si>
  <si>
    <t>op</t>
  </si>
  <si>
    <t>Kompresy gazowe z nitką radiacyjną, jałowe, o wym. 5x5cm, 17-nitkowe, 16 warstw, waga 1 kompresu nie mniej niż 0,97g,  pakowane po 10 szt., z podwijanymi brzegami (ułożone grzbietem w jedną stronę). Zamawiający wymaga, aby gaza bawełniana z której wykonane są produkty w powyższym pakiecie/zadaniu spełniała normę dotyczącą masy powierzchniowej ( g/m2 ), określoną w FP VI w zależności od wymaganej nitkowości wyrobu. Na potwierdzenie spełniania wymagań należy załączyć kartę danych technicznych wystawioną przez producenta wyrobu. * Ponieważ wyroby z gazy będą stosowne m.in. na Bloku Operacyjnym do zabiegów chirurgicznych jako wyrób medyczny inwazyjny, muszą być sklasyfikowane w klasie II a  reguła 7 zgodnie z Rozporządzeniem Min. Zdrowia z 5 listopada 2010 r . w sprawie klasyfikacji wyrobów medycznych różnego przeznaczenia (Dz. U. 2010 Nr 215 poz.1416).wymaganą metodą sterylizacji wymienionych materiałów medycznych  jest metoda  sterylizacji  parą wodną. Wymagany jest dokument potwierdzający walidację procesu sterylizacji wyrobów stanowiących przedmiot oferty pod postacią Raportu z ponownej kwalifikacji procesu sterylizacji, wykonywanej z określoną częstotliwością zgodnie z: PN-EN ISO 17665-1 dla wyrobów sterylizowanych parą wodną. zapakowane w opakowanie do sterylizacji typu papier-folia, zawierające m.in. wskaźnik informujący o przejściu procesu sterylizacji.</t>
  </si>
  <si>
    <t>Kompresy gazowe, jałowe, o wym. 10x10cm, 17-nitkowe, 16 warstw, waga 1 kompresu nie mniej niż 3,68g,  pakowane po 10 szt., z podwijanymi brzegami (ułożone grzbietem w jedną stronę). Zamawiający wymaga, aby gaza bawełniana z której wykonane są produkty w powyższym pakiecie/zadaniu spełniała normę dotyczącą masy powierzchniowej ( g/m2 ), określoną w FP VI w zależności od wymaganej nitkowości wyrobu. Na potwierdzenie spełniania wymagań należy załączyć kartę danych technicznych wystawioną przez producenta wyrobu.  Ponieważ wyroby z gazy będą stosowne m.in. na Bloku Operacyjnym do zabiegów chirurgicznych jako wyrób medyczny inwazyjny, muszą być sklasyfikowane w klasie II a  reguła 7 zgodnie z Rozporządzeniem Min. Zdrowia z 5 listopada 2010 r . w sprawie klasyfikacji wyrobów medycznych różnego przeznaczenia (Dz. U. 2010 Nr 215 poz.1416).wymaganą metodą sterylizacji wymienionych materiałów medycznych  jest metoda  sterylizacji  parą wodną. Wymagany jest dokument potwierdzający walidację procesu sterylizacji wyrobów stanowiących przedmiot oferty pod postacią Raportu z ponownej kwalifikacji procesu sterylizacji, wykonywanej z określoną częstotliwością zgodnie z: PN-EN ISO 17665-1 dla wyrobów sterylizowanych parą wodną. zapakowane w opakowanie do sterylizacji typu papier-folia, zawierające m.in. wskaźnik informujący o przejściu procesu sterylizacji.</t>
  </si>
  <si>
    <t>Kompresy gazowe z nitką radiacyjną, jałowe, o wym. 10x10cm, 17-nitkowe, 16 warstw, waga 1 kompresu nie mniej niż 3,80g,  pakowane po 30 szt., z podwijanymi brzegami (wewnątrz opakowania przewiązane nitką po 10 sztuk, ułożone grzbietem w jedną stronę). Zamawiający wymaga, aby gaza bawełniana z której wykonane są produkty w powyższym pakiecie/zadaniu spełniała normę dotyczącą masy powierzchniowej ( g/m2 ), określoną w FP VI w zależności od wymaganej nitkowości wyrobu. Na potwierdzenie spełniania wymagań należy załączyć kartę danych technicznych wystawioną przez producenta wyrobu. Ponieważ wyroby z gazy będą stosowne m.in. na Bloku Operacyjnym do zabiegów chirurgicznych jako wyrób medyczny inwazyjny, muszą być sklasyfikowane w klasie II a  reguła 7 zgodnie z Rozporządzeniem Min. Zdrowia z 5 listopada 2010 r . w sprawie klasyfikacji wyrobów medycznych różnego przeznaczenia (Dz. U. 2010 Nr 215 poz.1416).wymaganą metodą sterylizacji wymienionych materiałów medycznych  jest metoda  sterylizacji  parą wodną. Wymagany jest dokument potwierdzający walidację procesu sterylizacji wyrobów stanowiących przedmiot oferty pod postacią Raportu z ponownej kwalifikacji procesu sterylizacji, wykonywanej z określoną częstotliwością zgodnie z: PN-EN ISO 17665-1 dla wyrobów sterylizowanych parą wodną. zapakowane w opakowanie do sterylizacji typu papier-folia, zawierające m.in. wskaźnik informujący o przejściu procesu sterylizacji.</t>
  </si>
  <si>
    <t>Kompresy gazowe, jałowe, o wym. 10x10cm, 17-nitkowe, 16 warstw, waga 1 kompresu nie mniej niż 3,68g,  pakowane po 5 szt., z podwijanymi brzegami (ułożone grzbietem w jedną stronę). Zamawiający wymaga, aby gaza bawełniana z której wykonane są produkty w powyższym pakiecie/zadaniu spełniała normę dotyczącą masy powierzchniowej ( g/m2 ), określoną w FP VI w zależności od wymaganej nitkowości wyrobu. Na potwierdzenie spełniania wymagań należy załączyć kartę danych technicznych wystawioną przez producenta wyrobu. Ponieważ wyroby z gazy będą stosowne m.in. na Bloku Operacyjnym do zabiegów chirurgicznych jako wyrób medyczny inwazyjny, muszą być sklasyfikowane w klasie II a  reguła 7 zgodnie z Rozporządzeniem Min. Zdrowia z 5 listopada 2010 r . w sprawie klasyfikacji wyrobów medycznych różnego przeznaczenia (Dz. U. 2010 Nr 215 poz.1416).wymaganą metodą sterylizacji wymienionych materiałów medycznych  jest metoda  sterylizacji  parą wodną. Wymagany jest dokument potwierdzający walidację procesu sterylizacji wyrobów stanowiących przedmiot oferty pod postacią Raportu z ponownej kwalifikacji procesu sterylizacji, wykonywanej z określoną częstotliwością zgodnie z: PN-EN ISO 17665-1 dla wyrobów sterylizowanych parą wodną. zapakowane w opakowanie do sterylizacji typu papier-folia, zawierające m.in. wskaźnik informujący o przejściu procesu sterylizacji.</t>
  </si>
  <si>
    <t>Kompresy gazowe, jałowe, o wym. 10 x 20cm, 17-nitkowe, 12 warstw, waga 1 kompresu nie mniej niż 5,87g,  pakowane po 3 szt., z podwijanymi brzegami ( ułożone grzbietem w jedną stronę). Zamawiający wymaga, aby gaza bawełniana z której wykonane są produkty w powyższym pakiecie/zadaniu spełniała normę dotyczącą masy powierzchniowej ( g/m2 ), określoną w FP VI w zależności od wymaganej nitkowości wyrobu. Na potwierdzenie spełniania wymagań należy załączyć kartę danych technicznych wystawioną przez producenta wyrobu. Ponieważ wyroby z gazy będą stosowne m.in. na Bloku Operacyjnym do zabiegów chirurgicznych jako wyrób medyczny inwazyjny, muszą być sklasyfikowane w klasie II a  reguła 7 zgodnie z Rozporządzeniem Min. Zdrowia z 5 listopada 2010 r . w sprawie klasyfikacji wyrobów medycznych różnego przeznaczenia (Dz. U. 2010 Nr 215 poz.1416).wymaganą metodą sterylizacji wymienionych materiałów medycznych  jest metoda  sterylizacji  parą wodną. Wymagany jest dokument potwierdzający walidację procesu sterylizacji wyrobów stanowiących przedmiot oferty pod postacią Raportu z ponownej kwalifikacji procesu sterylizacji, wykonywanej z określoną częstotliwością zgodnie z: PN-EN ISO 17665-1 dla wyrobów sterylizowanych parą wodną. zapakowane w opakowanie do sterylizacji typu papier-folia, zawierające m.in. wskaźnik informujący o przejściu procesu sterylizacji.</t>
  </si>
  <si>
    <t>Serweta operacyjna gazowa jałowa z gazy 17 nit.45cm x 70cm  4 warstwowa z nitką radiacyjną i tasiemką, pakowane po 5 sztuk. Zamawiający wymaga, aby gaza bawełniana z której wykonane są produkty w powyższym pakiecie/zadaniu spełniała normę dotyczącą masy powierzchniowej ( g/m2 ), określoną w FP VI w zależności od wymaganej nitkowości wyrobu. Na potwierdzenie spełniania wymagań należy załączyć kartę danych technicznych wystawioną przez producenta wyrobu. Ponieważ wyroby z gazy będą stosowne m.in. na Bloku Operacyjnym do zabiegów chirurgicznych jako wyrób medyczny inwazyjny, muszą być sklasyfikowane w klasie II a  reguła 7 zgodnie z Rozporządzeniem Min. Zdrowia z 5 listopada 2010 r . w sprawie klasyfikacji wyrobów medycznych różnego przeznaczenia (Dz. U. 2010 Nr 215 poz.1416). wymaganą metodą sterylizacji wymienionych materiałów medycznych  jest metoda  sterylizacji  parą wodną. Wymagany jest dokument potwierdzający walidację procesu sterylizacji wyrobów stanowiących przedmiot oferty pod postacią Raportu z ponownej kwalifikacji procesu sterylizacji, wykonywanej z określoną częstotliwością zgodnie z: PN-EN ISO 17665-1 dla wyrobów sterylizowanych parą wodną. zapakowane w opakowanie do sterylizacji typu papier-folia, zawierające m.in. wskaźnik informujący o przejściu procesu sterylizacji.</t>
  </si>
  <si>
    <t>Seton jałowy z gazy 17nit., 4 warstwowy, 1cm x 2m  z nitką RTG, pakowane po 1 szt. Zamawiający wymaga, aby gaza bawełniana z której wykonane są produkty w powyższym pakiecie/zadaniu spełniała normę dotyczącą masy powierzchniowej ( g/m2 ), określoną w FP VI w zależności od wymaganej nitkowości wyrobu. Na potwierdzenie spełniania wymagań należy załączyć kartę danych technicznych wystawioną przez producenta wyrobu. Ponieważ wyroby z gazy będą stosowne m.in. na Bloku Operacyjnym do zabiegów chirurgicznych jako wyrób medyczny inwazyjny, muszą być sklasyfikowane w klasie II a  reguła 7 zgodnie z Rozporządzeniem Min. Zdrowia z 5 listopada 2010 r . w sprawie klasyfikacji wyrobów medycznych różnego przeznaczenia (Dz. U. 2010 Nr 215 poz.1416). wymaganą metodą sterylizacji wymienionych materiałów medycznych  jest metoda  sterylizacji  parą wodną. Wymagany jest dokument potwierdzający walidację procesu sterylizacji wyrobów stanowiących przedmiot oferty pod postacią Raportu z ponownej kwalifikacji procesu sterylizacji, wykonywanej z określoną częstotliwością zgodnie z: PN-EN ISO 17665-1 dla wyrobów sterylizowanych parą wodną. zapakowane w opakowanie do sterylizacji typu papier-folia, zawierające m.in. wskaźnik informujący o przejściu procesu sterylizacji.</t>
  </si>
  <si>
    <t>szt.</t>
  </si>
  <si>
    <t>Seton jałowy z gazy 17nit., 4 warstwowy, 2cm x 2m  z nitką RTG, pakowane po 1 szt. Zamawiający wymaga, aby gaza bawełniana z której wykonane są produkty w powyższym pakiecie/zadaniu spełniała normę dotyczącą masy powierzchniowej ( g/m2 ), określoną w FP VI w zależności od wymaganej nitkowości wyrobu. Na potwierdzenie spełniania wymagań należy załączyć kartę danych technicznych wystawioną przez producenta wyrobu. Ponieważ wyroby z gazy będą stosowne m.in. na Bloku Operacyjnym do zabiegów chirurgicznych jako wyrób medyczny inwazyjny, muszą być sklasyfikowane w klasie II a  reguła 7 zgodnie z Rozporządzeniem Min. Zdrowia z 5 listopada 2010 r . w sprawie klasyfikacji wyrobów medycznych różnego przeznaczenia (Dz. U. 2010 Nr 215 poz.1416). wymaganą metodą sterylizacji wymienionych materiałów medycznych  jest metoda  sterylizacji  parą wodną. Wymagany jest dokument potwierdzający walidację procesu sterylizacji wyrobów stanowiących przedmiot oferty pod postacią Raportu z ponownej kwalifikacji procesu sterylizacji, wykonywanej z określoną częstotliwością zgodnie z: PN-EN ISO 17665-1 dla wyrobów sterylizowanych parą wodną. zapakowane w opakowanie do sterylizacji typu papier-folia, zawierające m.in. wskaźnik informujący o przejściu procesu sterylizacji.</t>
  </si>
  <si>
    <t>Seton jałowy z gazy 17nit., 4 warstwowy, 5cm x 2m  z nitką RTG, pakowane po 1 szt. Zamawiający wymaga, aby gaza bawełniana z której wykonane są produkty w powyższym pakiecie/zadaniu spełniała normę dotyczącą masy powierzchniowej ( g/m2 ), określoną w FP VI w zależności od wymaganej nitkowości wyrobu. Na potwierdzenie spełniania wymagań należy załączyć kartę danych technicznych wystawioną przez producenta wyrobu. Ponieważ wyroby z gazy będą stosowne m.in. na Bloku Operacyjnym do zabiegów chirurgicznych jako wyrób medyczny inwazyjny, muszą być sklasyfikowane w klasie II a  reguła 7 zgodnie z Rozporządzeniem Min. Zdrowia z 5 listopada 2010 r . w sprawie klasyfikacji wyrobów medycznych różnego przeznaczenia (Dz. U. 2010 Nr 215 poz.1416). wymaganą metodą sterylizacji wymienionych materiałów medycznych  jest metoda  sterylizacji  parą wodną. Wymagany jest dokument potwierdzający walidację procesu sterylizacji wyrobów stanowiących przedmiot oferty pod postacią Raportu z ponownej kwalifikacji procesu sterylizacji, wykonywanej z określoną częstotliwością zgodnie z: PN-EN ISO 17665-1 dla wyrobów sterylizowanych parą wodną. zapakowane w opakowanie do sterylizacji typu papier-folia, zawierające m.in. wskaźnik informujący o przejściu procesu sterylizacji.</t>
  </si>
  <si>
    <t>Tupfery jałowe z gazy 17nit., 9,5cm x 9,5cm  z nitką RTG, pakowane po 5 szt. Zamawiający wymaga, aby gaza bawełniana z której wykonane są produkty w powyższym pakiecie/zadaniu spełniała normę dotyczącą masy powierzchniowej ( g/m2 ), określoną w FP VI w zależności od wymaganej nitkowości wyrobu. Na potwierdzenie spełniania wymagań należy załączyć kartę danych technicznych wystawioną przez producenta wyrobu. Ponieważ wyroby z gazy będą stosowne m.in. na Bloku Operacyjnym do zabiegów chirurgicznych jako wyrób medyczny inwazyjny, muszą być sklasyfikowane w klasie II a  reguła 7 zgodnie z Rozporządzeniem Min. Zdrowia z 5 listopada 2010 r . w sprawie klasyfikacji wyrobów medycznych różnego przeznaczenia (Dz. U. 2010 Nr 215 poz.1416). wymaganą metodą sterylizacji wymienionych materiałów medycznych  jest metoda  sterylizacji  parą wodną. Wymagany jest dokument potwierdzający walidację procesu sterylizacji wyrobów stanowiących przedmiot oferty pod postacią Raportu z ponownej kwalifikacji procesu sterylizacji, wykonywanej z określoną częstotliwością zgodnie z: PN-EN ISO 17665-1 dla wyrobów sterylizowanych parą wodną .zapakowane w opakowanie do sterylizacji typu papier-folia, zawierające m.in. wskaźnik informujący o przejściu procesu sterylizacji.</t>
  </si>
  <si>
    <t>Kompresy włókninowe jałowe o wymiarach  5cm x 5cm, gramaturze 30g/m2, 4-warstwowe,  pakowane po 3 szt. w opakowaniu typu blistry, klasa IIa reguła 7 - wg klasyfikacji wyrobów medycznych. wymaganą metodą sterylizacji wymienionych materiałów medycznych  jest metoda  sterylizacji  parą wodną. Do oferty należy dołączyć dokument potwierdzający walidację procesu sterylizacji wyrobów stanowiących przedmiot oferty pod postacią Raportu z ponownej kwalifikacji procesu sterylizacji, wykonywanej z określoną częstotliwością zgodnie z: PN-EN ISO 17665-1 dla wyrobów sterylizowanych parą wodną.  zapakowane w opakowanie do sterylizacji typu papier-folia, zawierające m.in. wskaźnik informujący o przejściu procesu sterylizacji.</t>
  </si>
  <si>
    <t>Kompresy włókninowe jałowe o wymiarach  10cm x 20cm, gramaturze 40g/m2, 4-warstwowe,  pakowane po 3 szt. w opakowaniu typu blistry, klasa IIa reguła 7 - wg klasyfikacji wyrobów medycznych. wymaganą metodą sterylizacji wymienionych materiałów medycznych  jest metoda  sterylizacji  parą wodną. Do oferty należy dołączyć dokument potwierdzający walidację procesu sterylizacji wyrobów stanowiących przedmiot oferty pod postacią Raportu z ponownej kwalifikacji procesu sterylizacji, wykonywanej z określoną częstotliwością zgodnie z: PN-EN ISO 17665-1 dla wyrobów sterylizowanych parą wodną.  zapakowane w opakowanie do sterylizacji typu papier-folia, zawierające m.in. wskaźnik informujący o przejściu procesu sterylizacji.</t>
  </si>
  <si>
    <t>Jałowy tampon do tamponady tylnej nosa 3,5cm x 2,5 cm z  3 trokami. wymaganą metodą sterylizacji wymienionych materiałów medycznych  jest metoda  sterylizacji  parą wodną. Do oferty należy dołączyć dokument potwierdzający walidację procesu sterylizacji wyrobów stanowiących przedmiot oferty pod postacią Raportu z ponownej kwalifikacji procesu sterylizacji, wykonywanej z określoną częstotliwością zgodnie z: PN-EN ISO 17665-1 dla wyrobów sterylizowanych parą wodną.  zapakowane w opakowanie do sterylizacji typu papier-folia, zawierające m.in. wskaźnik informujący o przejściu procesu sterylizacji.</t>
  </si>
  <si>
    <t>Zestaw do dializy jałowy. Start:           
- serweta podfoliowana 50cm x 35cm,   
  złożona – 1 szt. 
- rękawiczki latex, rozm. M – 2 szt.
- kompres włókninowy 30g/m2, 4-warstwowy,
   rozm. 7,5cm x 7,5cm – 4 szt.
- opatrunek do zabezpieczania wkłuć typu 
   wenflon, rozm. 5,8 cm x 8 cm – 2 szt.
- przylepiec elastyczny perforowany, 
   rozm.  2,5cm x 15cm – 2 szt.
Zakończenie:           
- kompres włókninowy 30g/m2 , 4-warstwowy
   rozm. 7,5 x 7,5cm – 4 szt.
- rękawiczki latex, rozm. M – 2 szt.
- przylepiec elastyczny rozm. 2,5cm x 15cm
    – 4 szt.
Opakowanie typu blister dwudzielny z perforacją pomiędzy komorami, umożliwiającą rozdzielenie z zachowaniem jałowości</t>
  </si>
  <si>
    <t>START I ZAKOŃCZENIE</t>
  </si>
  <si>
    <t>Zestaw zabiegowy jałowy.                                                                                              
- kompres gazowy 17N, 8W rozm. 7,5cm x 7,5cm (waga 1 kompresu nie mniej niż 1,19g) – 5 szt.                                                                              - tupfer gazowy 17N, rozm. 18cm x 18cm – 8 szt.
- pęseta jednorazowa plastikowa 13 cm – 1 szt.     &amp;quot;</t>
  </si>
  <si>
    <t>Zestaw zabiegowy jałowy do usuwania staplerów.                                                                                              
- kompres gazowy 17N, 8W rozm. 7,5cm x 7,5cm (waga 1 kompresu nie mniej niż 1,19g) – 4 szt.                                                                              - rękawice nitrylowa bezpudrowe M – 2 szt.
- narzędzie do usuwania staplerów  11 cm – 1 szt.     &amp;quot;</t>
  </si>
  <si>
    <t>Samoprzylepny jałowy opatrunek do mocowania kaniuli do wkłuć obwodowych z włókniny pokrytej hypoalergicznym klejem akrylowym,o zaokrąglonych rogach, z nacięciem oraz z dodatkowym wkładem chłonnym stanowiącym podkładkę pod kaniulę, sterylizowany radiacyjnie, rozm. 8cm x 5,8cm,</t>
  </si>
  <si>
    <t>Samoprzylepny jałowy opatrunek do zaopatrywania sączących się ran pooperacyjnych, o zaokrąglonych brzegach, warstwa chłonna ułożona centralnie i zabezpieczona mikrosiatką zapobiegającą przyklejeniu się opatrunku do rany, sterylizowany radiacyjnie, rozm. 7,2cm x 5cm, wymiar warstwy chłonnej min. 3,5cm x 2,5cm</t>
  </si>
  <si>
    <t>Samoprzylepny jałowy opatrunek do zaopatrywania sączących się ran pooperacyjnych, o zaokrąglonych brzegach, warstwa chłonna ułożona centralnie i zabezpieczona mikrosiatką zapobiegającą przyklejeniu się opatrunku do rany, sterylizowany radiacyjnie, rozm. 10cm x 8cm, wymiar warstwy chłonnej min. 5cm x 4cm</t>
  </si>
  <si>
    <t>Samoprzylepny jałowy opatrunek do zaopatrywania sączących się ran pooperacyjnych, o zaokrąglonych brzegach, warstwa chłonna ułożona centralnie i zabezpieczona mikrosiatką zapobiegającą przyklejeniu się opatrunku do rany, sterylizowany radiacyjnie, rozm. 15cm x 8cm, wymiar warstwy chłonnej min. 10cm x 3,8cm</t>
  </si>
  <si>
    <t>Samoprzylepny jałowy opatrunek do zaopatrywania sączących się ran pooperacyjnych, o zaokrąglonych brzegach, warstwa chłonna ułożona centralnie i zabezpieczona mikrosiatką zapobiegającą przyklejeniu się opatrunku do rany, sterylizowany radiacyjnie, rozm. 20cm x 10cm, wymiar warstwy chłonnej min. 15cm x 5cm</t>
  </si>
  <si>
    <t>Samoprzylepny jałowy opatrunek do zaopatrywania sączących się ran pooperacyjnych, o zaokrąglonych brzegach, warstwa chłonna ułożona centralnie i zabezpieczona mikrosiatką zapobiegającą przyklejeniu się opatrunku do rany, sterylizowany radiacyjnie, rozm. 25cm x 10cm, wymiar warstwy chłonnej min. 20cm x 5cm</t>
  </si>
  <si>
    <t>Jałowe patyczki do wymazów, jednorazowe, wykonane z drewnianych uchwytów i główek z waty, długość patyczka 15cm, pakowane po 10 sztuk.</t>
  </si>
  <si>
    <t>Kompresy gazowe, niejałowe, o wym. 5x5cm, 17-nitkowe, 8 warstw, waga 1 kompresu nie mniej niż 0,58g,  pakowane po 100 szt., z podwijanymi brzegami . Zamawiający wymaga, aby gaza bawełniana z której wykonane są produkty w powyższym pakiecie/zadaniu spełniała normę dotyczącą masy powierzchniowej ( g/m2 ), określoną w FP VI w zależności od wymaganej nitkowości wyrobu. Na potwierdzenie spełniania wymagań należy załączyć kartę danych technicznych wystawioną przez producenta wyrobu. Ponieważ wyroby z gazy będą stosowne m.in. na Bloku Operacyjnym do zabiegów chirurgicznych jako wyrób medyczny inwazyjny, muszą być sklasyfikowane w klasie II a  reguła 7 zgodnie z Rozporządzeniem Min. Zdrowia z 5 listopada 2010 r . w sprawie klasyfikacji wyrobów medycznych różnego przeznaczenia (Dz. U. 2010 Nr 215 poz.1416).</t>
  </si>
  <si>
    <t>Kompresy gazowe, niejałowe, o wym. 10 x 10cm, 17-nitkowe, 8 warstw, waga 1 kompresu nie mniej niż 2,10g,  pakowane po 100 szt., z podwijanymi brzegami . Zamawiający wymaga, aby gaza bawełniana z której wykonane są produkty w powyższym pakiecie/zadaniu spełniała normę dotyczącą masy powierzchniowej ( g/m2 ), określoną w FP VI w zależności od wymaganej nitkowości wyrobu. Na potwierdzenie spełniania wymagań należy załączyć kartę danych technicznych wystawioną przez producenta wyrobu. Ponieważ wyroby z gazy będą stosowne m.in. na Bloku Operacyjnym do zabiegów chirurgicznych jako wyrób medyczny inwazyjny, muszą być sklasyfikowane w klasie II a  reguła 7 zgodnie z Rozporządzeniem Min. Zdrowia z 5 listopada 2010 r . w sprawie klasyfikacji wyrobów medycznych różnego przeznaczenia (Dz. U. 2010 Nr 215 poz.1416).</t>
  </si>
  <si>
    <t>Kompres neurochirurgiczny włókninowy (40g) o wysokiej chłonności 4 warstwy (W) z umocowaną na stałe nitką kontrastującą (RTG) 15 mm x 100 mm a' 10 szt x 25  Ponieważ wyroby będą stosowne m.in. na Bloku Operacyjnym do zabiegów chirurgicznych jako wyrób medyczny inwazyjny, muszą być sklasyfikowane w klasie III zgodnie z Rozporządzeniem Min. Zdrowia z 5 listopada 2010 r . w sprawie klasyfikacji wyrobów medycznych różnego przeznaczenia (Dz. U. 2010 Nr 215 poz.1416).</t>
  </si>
  <si>
    <t>Opatrunek na nos niejałowy, rozmiar 7,5 x 4cm (zbudowany z 4 szt. kompresów włokninowych  4 warstwowych, 7,5x7,5cm), mocowany opaską podtrzymującą 15 x ok. 120cm, pakowany a'50 szt.</t>
  </si>
  <si>
    <t>Opaska podtrzymująca dziana (100% wiskoza) 4m x5cm, pakowana pojedynczo, opakowanie z pełnym opisem produktu.</t>
  </si>
  <si>
    <t>Opaska podtrzymująca dziana (100% wiskoza) 4 mx10cm, pakowana pojedynczo, opakowanie z pełnym opisem produktu.</t>
  </si>
  <si>
    <t>Opaska podtrzymująca dziana (100% wiskoza) 4m x15cm, pakowana pojedynczo, opakowanie z pełnym opisem produktu.</t>
  </si>
  <si>
    <t>Opaska elastyczna z zapinką  4m x12cm tkana,pakowana pojedynczo,opakowanie z pełnym opisem produktu.</t>
  </si>
  <si>
    <t>Opaska gipsowa 3m x10cm szybkowiążąca (czas wiązania 5-6minut) obustronnie impregnowana gipsem, nawijana na rdzeń, pakowana po 2 szt.</t>
  </si>
  <si>
    <t>Opaska gipsowa 3m x12cm szybkowiążąca (czas wiązania 5-6minut), obustronnie impregnowana gipsem, nawijana na rdzeń, pakowana po 2 szt.</t>
  </si>
  <si>
    <t>Opaska gipsowa 3m x15cm szybkowiążąca (czas wiązania 5-6minut), obustronnie impregnowana gipsem, nawijana na rdzeń, pakowana po 2 szt.</t>
  </si>
  <si>
    <t>Syntetyczna opaska podgipsowa  szer. 10cm dł. 3m</t>
  </si>
  <si>
    <t>Elastyczna siatka opatrunkowa w roz na STOPA, DŁOŃ mierzona w stanie relaksacyjnym min 12 m.</t>
  </si>
  <si>
    <t>Elastyczna siatka opatrunkowa w roz UDO, GŁOWA   mierzona w stanie relaksacyjnym min 12 m.</t>
  </si>
  <si>
    <t>Elastyczna siatka opatrunkowa w roz na BIODRO, KLATKA PIERSIOWA, mierzona w stanie relaksacyjnym min 12 m.</t>
  </si>
  <si>
    <t>Wata opatrunkowa bawełniana,   opakowanie a’ 500g, wyrób medyczny</t>
  </si>
  <si>
    <t>Wata celulozowa bielona, arkusze 37-40cm x 57-60cm - op. 1kg - wyrób medyczny</t>
  </si>
  <si>
    <t>Pieluchomajtki dla dorosłych o zwiększonej chłonności (wg. normy ISO 11948-1 min. 2200g) dla osób z ciężkim i średnim nietrzymaniem moczu i stolca,warstwa zewnętrzna przepuszczające powietrze i parę wodną na całej powierzchni, przeznaczone dla osób o obwodzie pasa 70cm -110cm lub 75cm -110cm</t>
  </si>
  <si>
    <t>Pieluchomajtki dla dorosłych o zwiększonej chłonności (wg. normy ISO 11948-1 min. 2500g) dla osób z ciężkim i średnim nietrzymaniem moczu i stolca,warstwa zewnętrzna przepuszczająca powietrze i parę wodną na całej powierzchni, przeznaczone dla osób o obw. pasa 100cm - 150cm</t>
  </si>
  <si>
    <t>Pieluchomajtki dla dorosłych o zwiększonej chłonności (wg. normy ISO 11948-1 min. 2500g) dla osób z ciężkim i średnim nietrzymaniem moczu i stolca,warstwa zewnętrzna przepuszczająca powietrze i parę wodną na całej powierzchni, przeznaczone dla osób o obw. pasa 130cm - 170cm</t>
  </si>
  <si>
    <t>Podkłady higieniczne 90 cm x 60 cm z wkładem chłonnym z pulpy celulozowej (chłonność wg. normy ISO 11948-1 min. 1600g)</t>
  </si>
  <si>
    <t>Hypoalergiczne  przylepne sterylne wzmocnione nitką jedwabną paski do łączenia brzegów  ran  rozmiar 6mm x 75mm x 3paski., opakowania jednostkowe foliowe zgrzewane, 50 sztuk w opakowaniu</t>
  </si>
  <si>
    <t>Elastyczna siatka opatrunkowa w roz na PODUDZIE, KOLANO mierzona w stanie relaksacyjnym min 12 m.</t>
  </si>
  <si>
    <t>Przylepiec chirurgiczny , hypoalergiczny, ze sztucznego białego jedwabiu, z ząbkowanymi brzegami ułatwiającymi dzielenie bez użycia nożyczek w poprzek i wzdłuż z wodoodpornym klejem akrylowym o wysokiej przylepności, o dużej wytrzymałości na rozerwanie o szerokości 5cm. OPAKOWANIE A 6 SZT</t>
  </si>
  <si>
    <t>Przylepiec chirurgiczny , hypoalergiczny, ze sztucznego białego jedwabiu, z ząbkowanymi brzegami ułatwiającymi dzielenie bez użycia nożyczek w poprzek i wzdłuż z wodoodpornym klejem akrylowym o wysokiej przylepności, o dużej wytrzymałości na rozerwanie o szerokości 2,5cm. OPAKOWANIE A 12 SZTUK</t>
  </si>
  <si>
    <t>Przylepiec chirurgiczny , hypoalergiczny, ze sztucznego białego jedwabiu, z ząbkowanymi brzegami ułatwiającymi dzielenie bez użycia nożyczek w poprzek i wzdłuż z wodoodpornym klejem akrylowym o wysokiej przylepności, o dużej wytrzymałości na rozerwanie o szerokości 1,25cm. OPAKOWANIE A 24 SZT</t>
  </si>
  <si>
    <t>Przylepiec chirurgiczny, włókninowy z hypoalergicznym klejem akrylowym równomiernie naniesionym na całej powierzchni lepnej bez zawartości tlenku cynku i kauczuku, w kolorze białym,  o szerokości  5cm. opakowanie a 6 sztuk</t>
  </si>
  <si>
    <t>Przylepiec chirurgiczny, włókninowy z hypoalergicznym klejem akrylowym równomiernie naniesionym na całej powierzchni lepnej bez zawartości tlenku cynku i kauczuku, w kolorze białym,  o szerokości  2,5cm. opakowanie a 12 szt</t>
  </si>
  <si>
    <t>Przylepiec chirurgiczny, włókninowy z hypoalergicznym klejem akrylowym równomiernie naniesionym na całej powierzchni lepnej bez zawartości tlenku cynku i kauczuku, w kolorze białym,  o szerokości  1,25cm.</t>
  </si>
  <si>
    <t>Przylepiec chirurgiczny foliowy, hypoalergiczny, przezroczysty, z ząbkowanymi brzegami ułatwiającymi dzielenie bez użycia nożyczek w poprzek i wzdłuż z wodoodpornym klejem akrylowym o wysokiej przylepności, o dużej wytrzymałości na rozerwanie o szerokości 1,25cm. opakowanie a 24 sztuki</t>
  </si>
  <si>
    <t>Hypoalergiczny przylepiec włókninowy do mocowania i zabezpieczania całej powierzchni opatrunku, przepuszczający powietrze i parę wodną, rozm. 10cm x 10m</t>
  </si>
  <si>
    <t>Hypoalergiczny przylepiec włókninowy do mocowania i zabezpieczania całej powierzchni opatrunku, przepuszczający powietrze i parę wodną, rozm. 15cm x 10m</t>
  </si>
  <si>
    <t>Kompresy  niejałowe z włókniny 40g/m2, 10cmx20cm pakowane po 100 sztuk</t>
  </si>
  <si>
    <t>Razem</t>
  </si>
  <si>
    <t>Materiały opatrunkowe 2</t>
  </si>
  <si>
    <t>Przezroczysty opatrunek z PU do kaniul obwodowych u dzieci, 5 x 5,7 cm z wycięciem, wzmocnienie włókniną w części obejmującej kaniulę, z  ramką i 2 paskami, aplikacja kolorowa dla dzieci, odporny na działanie środków dezynfekcyjnych zawierających alkohol, wyrób medyczny klasy IIa,  opakowanie  typu folia-folia. Potwierdzenie bariery folii dla wirusów =&amp;gt;27nm przez niezależne laboratorium na podstawie badań statystycznie znamiennej ilości próbek (min 32). opakowanie a 100 szt</t>
  </si>
  <si>
    <t>Przezroczysty opatrunek z PU  z wycięciem do cewników centralnych, ze wzmocnionym  włókniną od spodu obrzeżem z 4- stron, obrzeże z drobnymi poprzecznymi nacięciami, 8,5 x 11,5 cm, 2 szerokie min. 2,5-3,5 cm aplikatory, z ramką, laminowana metka do oznaczeń  i szeroki laminowany pasek i mocujący z mocnej rozciągliwej włókniny, szybka aplikacja w 2 krokach (papier zabezpieczający i ramka), klej akrylowy naniesiony w siateczkę (folia) i ze wzorem kropek (włóknina) w sposób gwarantujący wysoką przepuszczalność dla pary wodnej, odporny na działanie środków dezynfekcyjnych zawierających alkohol, wyrób medyczny klasy IIa, opakowanie typu folia-folia. Potwierdzenie bariery folii dla wirusów =&amp;gt;27nm przez niezależne laboratorium na podstawie badań statystycznie znamiennej ilości próbek (min 32). 50 sztuk w opakowaniu</t>
  </si>
  <si>
    <t>Bakteriobójczy przylepny opatrunek z PU do cewników centralnych z hydrożelem zawierającym 2% glukonian chlorheksydyny o natychmiastowym działaniu po aplikacji. Przezroczysty, z wycięciem, ze wzmocnionym  włókniną od spodu obrzeżem, 10 x 12  cm, z ramką, metką i szerokim paskiem mocującym z wycięciem, odporny na działanie środków dezynfekcyjnych zawierających alkohol, wyrób medyczny klasy III opakowanie typu folia-folia. Potwierdzenie bariery folii dla wirusów =&amp;gt;27nm przez niezależne laboratorium na podstawie badań statystycznie znamiennej ilości próbek (min 32). Potwierdzona klinicznie RBK redukcja zakażeń odcewnikowych. 25 sztuk w opakowaniu</t>
  </si>
  <si>
    <t>Bakteriobójczy przylepny opatrunek z PU do cewników centralnych z hydrożelem zawierającym 2% glukonian chlorheksydyny o natychmiastowym działaniu po aplikacji. Przezroczysty, z wycięciem, ze wzmocnionym  włókniną od spodu obrzeżem, 8,5cm x 11,5 cm, z ramką, metką i szerokim paskiem mocującym z wycięciem, odporny na działanie środków dezynfekcyjnych zawierających alkohol, wyrób medyczny klasy III opakowanie typu folia-folia. Potwierdzenie bariery folii dla wirusów =&amp;gt;27nm przez niezależne laboratorium na podstawie badań statystycznie znamiennej ilości próbek (min 32). Potwierdzona klinicznie RBK redukcja zakażeń odcewnikowych. 25 sztuk w opakowaniu.</t>
  </si>
  <si>
    <t>Bakteriobójczy przylepny opatrunek z PU do cewników centralnych z hydrożelem zawierającym 2% glukonian chlorheksydyny o natychmiastowym działaniu po aplikacji. Przezroczysty, z wycięciem, ze wzmocnionym  włókniną od spodu obrzeżem, 7 cm x 8,5 cm, z ramką, metką i szerokim paskiem mocującym z wycięciem, odporny na działanie środków dezynfekcyjnych zawierających alkohol, wyrób medyczny klasy III opakowanie typu folia-folia. Potwierdzenie bariery folii dla wirusów =&amp;gt;27nm przez niezależne laboratorium na podstawie badań statystycznie znamiennej ilości próbek (min 32). Potwierdzona klinicznie RBK redukcja zakażeń odcewnikowych. 25 szt /op</t>
  </si>
  <si>
    <t>Materiały opatrunkowe 3</t>
  </si>
  <si>
    <t>Jałowa, chłonna, nierozpuszczalna w wodzie gąbka żelatynowa o działaniu hemostatycznym, wymiary 70 x 50 x 10 mmm lub 80 x 50 x 10 mm, pakowana pojedynczo</t>
  </si>
  <si>
    <t>Jałowa, chłonna, nierozpuszczalna w wodzie gąbka żelatynowa o działaniu hemostatycznym, wymiary 70 x 50 x 1 mmm lub 80 x 50 x 1 mm, pakowana pojedynczo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</si>
</sst>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 x14ac:knownFonts="1">
    <font>
      <sz val="11"/>
      <color rgb="FF000000"/>
      <name val="Calibri"/>
    </font>
    <font>
      <b/>
      <sz val="14"/>
      <color rgb="FF000000"/>
      <name val="Calibri"/>
    </font>
    <font>
      <b/>
      <sz val="11"/>
      <color rgb="FF000000"/>
      <name val="Calibri"/>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
    <xf numFmtId="0" fontId="0" fillId="0" borderId="0" xfId="0"/>
    <xf numFmtId="0" fontId="1" fillId="0" borderId="0" xfId="0" applyFont="1" applyAlignment="1">
      <alignment horizontal="centerContinuous"/>
    </xf>
    <xf numFmtId="164" fontId="0" fillId="0" borderId="1" xfId="0" applyNumberFormat="1" applyBorder="1" applyAlignment="1">
      <alignment horizontal="center"/>
    </xf>
    <xf numFmtId="0" fontId="0" fillId="0" borderId="1" xfId="0" applyBorder="1" applyAlignment="1">
      <alignment horizontal="center" wrapText="1"/>
    </xf>
    <xf numFmtId="0" fontId="0" fillId="0" borderId="0" xfId="0" applyAlignment="1">
      <alignment horizontal="centerContinuous"/>
    </xf>
    <xf numFmtId="0" fontId="2" fillId="2" borderId="1" xfId="0" applyFont="1" applyFill="1" applyBorder="1" applyAlignment="1">
      <alignment horizontal="centerContinuous" wrapText="1"/>
    </xf>
    <xf numFmtId="0" fontId="0" fillId="0" borderId="0" xfId="0" applyAlignment="1">
      <alignment wrapText="1"/>
    </xf>
    <xf numFmtId="0" fontId="0" fillId="0" borderId="1" xfId="0" applyBorder="1" applyAlignment="1">
      <alignment horizontal="centerContinuous" wrapText="1"/>
    </xf>
    <xf numFmtId="164" fontId="0" fillId="0" borderId="1" xfId="0" applyNumberFormat="1" applyBorder="1" applyAlignment="1">
      <alignment horizontal="center" wrapText="1"/>
    </xf>
    <xf numFmtId="0" fontId="0" fillId="0" borderId="0" xfId="0" applyAlignment="1">
      <alignment horizontal="centerContinuous"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5"/>
  <sheetViews>
    <sheetView tabSelected="1" workbookViewId="0">
      <selection activeCell="D28" sqref="D28"/>
    </sheetView>
  </sheetViews>
  <sheetFormatPr defaultRowHeight="15" x14ac:dyDescent="0.25"/>
  <cols>
    <col min="1" max="1" width="4.5703125" bestFit="1" customWidth="1"/>
    <col min="2" max="2" width="16" customWidth="1"/>
    <col min="3" max="3" width="12.28515625" customWidth="1"/>
    <col min="4" max="4" width="53.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0</v>
      </c>
    </row>
    <row r="2" spans="1:15" s="6" customFormat="1" ht="45"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5" s="6" customFormat="1" x14ac:dyDescent="0.25">
      <c r="A3" s="7">
        <v>1</v>
      </c>
      <c r="B3" s="7">
        <v>2</v>
      </c>
      <c r="C3" s="7">
        <v>3</v>
      </c>
      <c r="D3" s="7">
        <v>4</v>
      </c>
      <c r="E3" s="7">
        <v>5</v>
      </c>
      <c r="F3" s="7">
        <v>6</v>
      </c>
      <c r="G3" s="7">
        <v>7</v>
      </c>
      <c r="H3" s="7">
        <v>8</v>
      </c>
      <c r="I3" s="7">
        <v>9</v>
      </c>
      <c r="J3" s="7">
        <v>10</v>
      </c>
      <c r="K3" s="7">
        <v>11</v>
      </c>
      <c r="L3" s="7">
        <v>12</v>
      </c>
      <c r="M3" s="7">
        <v>13</v>
      </c>
      <c r="N3" s="7">
        <v>14</v>
      </c>
      <c r="O3" s="7">
        <v>15</v>
      </c>
    </row>
    <row r="4" spans="1:15" s="6" customFormat="1" ht="409.5" x14ac:dyDescent="0.25">
      <c r="A4" s="3">
        <v>1</v>
      </c>
      <c r="B4" s="3"/>
      <c r="C4" s="3" t="s">
        <v>16</v>
      </c>
      <c r="D4" s="3" t="s">
        <v>17</v>
      </c>
      <c r="E4" s="3"/>
      <c r="F4" s="3"/>
      <c r="G4" s="3"/>
      <c r="H4" s="3" t="s">
        <v>18</v>
      </c>
      <c r="I4" s="3"/>
      <c r="J4" s="8">
        <v>110000</v>
      </c>
      <c r="K4" s="8"/>
      <c r="L4" s="8">
        <f t="shared" ref="L4:L35" si="0">K4*((100+N4)/100)</f>
        <v>0</v>
      </c>
      <c r="M4" s="8">
        <f t="shared" ref="M4:M35" si="1">J4*K4</f>
        <v>0</v>
      </c>
      <c r="N4" s="8"/>
      <c r="O4" s="8">
        <f t="shared" ref="O4:O35" si="2">J4*L4</f>
        <v>0</v>
      </c>
    </row>
    <row r="5" spans="1:15" s="6" customFormat="1" ht="409.5" x14ac:dyDescent="0.25">
      <c r="A5" s="3">
        <v>2</v>
      </c>
      <c r="B5" s="3"/>
      <c r="C5" s="3" t="s">
        <v>16</v>
      </c>
      <c r="D5" s="3" t="s">
        <v>19</v>
      </c>
      <c r="E5" s="3"/>
      <c r="F5" s="3"/>
      <c r="G5" s="3"/>
      <c r="H5" s="3" t="s">
        <v>18</v>
      </c>
      <c r="I5" s="3"/>
      <c r="J5" s="8">
        <v>10000</v>
      </c>
      <c r="K5" s="8"/>
      <c r="L5" s="8">
        <f t="shared" si="0"/>
        <v>0</v>
      </c>
      <c r="M5" s="8">
        <f t="shared" si="1"/>
        <v>0</v>
      </c>
      <c r="N5" s="8"/>
      <c r="O5" s="8">
        <f t="shared" si="2"/>
        <v>0</v>
      </c>
    </row>
    <row r="6" spans="1:15" s="6" customFormat="1" ht="409.5" x14ac:dyDescent="0.25">
      <c r="A6" s="3">
        <v>3</v>
      </c>
      <c r="B6" s="3"/>
      <c r="C6" s="3" t="s">
        <v>16</v>
      </c>
      <c r="D6" s="3" t="s">
        <v>20</v>
      </c>
      <c r="E6" s="3"/>
      <c r="F6" s="3"/>
      <c r="G6" s="3"/>
      <c r="H6" s="3" t="s">
        <v>18</v>
      </c>
      <c r="I6" s="3"/>
      <c r="J6" s="8">
        <v>25000</v>
      </c>
      <c r="K6" s="8"/>
      <c r="L6" s="8">
        <f t="shared" si="0"/>
        <v>0</v>
      </c>
      <c r="M6" s="8">
        <f t="shared" si="1"/>
        <v>0</v>
      </c>
      <c r="N6" s="8"/>
      <c r="O6" s="8">
        <f t="shared" si="2"/>
        <v>0</v>
      </c>
    </row>
    <row r="7" spans="1:15" s="6" customFormat="1" ht="409.5" x14ac:dyDescent="0.25">
      <c r="A7" s="3">
        <v>4</v>
      </c>
      <c r="B7" s="3"/>
      <c r="C7" s="3" t="s">
        <v>16</v>
      </c>
      <c r="D7" s="3" t="s">
        <v>21</v>
      </c>
      <c r="E7" s="3"/>
      <c r="F7" s="3"/>
      <c r="G7" s="3"/>
      <c r="H7" s="3" t="s">
        <v>18</v>
      </c>
      <c r="I7" s="3"/>
      <c r="J7" s="8">
        <v>11000</v>
      </c>
      <c r="K7" s="8"/>
      <c r="L7" s="8">
        <f t="shared" si="0"/>
        <v>0</v>
      </c>
      <c r="M7" s="8">
        <f t="shared" si="1"/>
        <v>0</v>
      </c>
      <c r="N7" s="8"/>
      <c r="O7" s="8">
        <f t="shared" si="2"/>
        <v>0</v>
      </c>
    </row>
    <row r="8" spans="1:15" s="6" customFormat="1" ht="409.5" x14ac:dyDescent="0.25">
      <c r="A8" s="3">
        <v>5</v>
      </c>
      <c r="B8" s="3"/>
      <c r="C8" s="3" t="s">
        <v>16</v>
      </c>
      <c r="D8" s="3" t="s">
        <v>22</v>
      </c>
      <c r="E8" s="3"/>
      <c r="F8" s="3"/>
      <c r="G8" s="3"/>
      <c r="H8" s="3" t="s">
        <v>18</v>
      </c>
      <c r="I8" s="3"/>
      <c r="J8" s="8">
        <v>82000</v>
      </c>
      <c r="K8" s="8"/>
      <c r="L8" s="8">
        <f t="shared" si="0"/>
        <v>0</v>
      </c>
      <c r="M8" s="8">
        <f t="shared" si="1"/>
        <v>0</v>
      </c>
      <c r="N8" s="8"/>
      <c r="O8" s="8">
        <f t="shared" si="2"/>
        <v>0</v>
      </c>
    </row>
    <row r="9" spans="1:15" s="6" customFormat="1" ht="409.5" x14ac:dyDescent="0.25">
      <c r="A9" s="3">
        <v>6</v>
      </c>
      <c r="B9" s="3"/>
      <c r="C9" s="3" t="s">
        <v>16</v>
      </c>
      <c r="D9" s="3" t="s">
        <v>23</v>
      </c>
      <c r="E9" s="3"/>
      <c r="F9" s="3"/>
      <c r="G9" s="3"/>
      <c r="H9" s="3" t="s">
        <v>18</v>
      </c>
      <c r="I9" s="3"/>
      <c r="J9" s="8">
        <v>34000</v>
      </c>
      <c r="K9" s="8"/>
      <c r="L9" s="8">
        <f t="shared" si="0"/>
        <v>0</v>
      </c>
      <c r="M9" s="8">
        <f t="shared" si="1"/>
        <v>0</v>
      </c>
      <c r="N9" s="8"/>
      <c r="O9" s="8">
        <f t="shared" si="2"/>
        <v>0</v>
      </c>
    </row>
    <row r="10" spans="1:15" s="6" customFormat="1" ht="409.5" x14ac:dyDescent="0.25">
      <c r="A10" s="3">
        <v>7</v>
      </c>
      <c r="B10" s="3"/>
      <c r="C10" s="3" t="s">
        <v>16</v>
      </c>
      <c r="D10" s="3" t="s">
        <v>24</v>
      </c>
      <c r="E10" s="3"/>
      <c r="F10" s="3"/>
      <c r="G10" s="3"/>
      <c r="H10" s="3" t="s">
        <v>18</v>
      </c>
      <c r="I10" s="3"/>
      <c r="J10" s="8">
        <v>12000</v>
      </c>
      <c r="K10" s="8"/>
      <c r="L10" s="8">
        <f t="shared" si="0"/>
        <v>0</v>
      </c>
      <c r="M10" s="8">
        <f t="shared" si="1"/>
        <v>0</v>
      </c>
      <c r="N10" s="8"/>
      <c r="O10" s="8">
        <f t="shared" si="2"/>
        <v>0</v>
      </c>
    </row>
    <row r="11" spans="1:15" s="6" customFormat="1" ht="409.5" x14ac:dyDescent="0.25">
      <c r="A11" s="3">
        <v>8</v>
      </c>
      <c r="B11" s="3"/>
      <c r="C11" s="3" t="s">
        <v>16</v>
      </c>
      <c r="D11" s="3" t="s">
        <v>25</v>
      </c>
      <c r="E11" s="3"/>
      <c r="F11" s="3"/>
      <c r="G11" s="3"/>
      <c r="H11" s="3" t="s">
        <v>26</v>
      </c>
      <c r="I11" s="3"/>
      <c r="J11" s="8">
        <v>1000</v>
      </c>
      <c r="K11" s="8"/>
      <c r="L11" s="8">
        <f t="shared" si="0"/>
        <v>0</v>
      </c>
      <c r="M11" s="8">
        <f t="shared" si="1"/>
        <v>0</v>
      </c>
      <c r="N11" s="8"/>
      <c r="O11" s="8">
        <f t="shared" si="2"/>
        <v>0</v>
      </c>
    </row>
    <row r="12" spans="1:15" s="6" customFormat="1" ht="409.5" x14ac:dyDescent="0.25">
      <c r="A12" s="3">
        <v>9</v>
      </c>
      <c r="B12" s="3"/>
      <c r="C12" s="3" t="s">
        <v>16</v>
      </c>
      <c r="D12" s="3" t="s">
        <v>27</v>
      </c>
      <c r="E12" s="3"/>
      <c r="F12" s="3"/>
      <c r="G12" s="3"/>
      <c r="H12" s="3" t="s">
        <v>26</v>
      </c>
      <c r="I12" s="3"/>
      <c r="J12" s="8">
        <v>2000</v>
      </c>
      <c r="K12" s="8"/>
      <c r="L12" s="8">
        <f t="shared" si="0"/>
        <v>0</v>
      </c>
      <c r="M12" s="8">
        <f t="shared" si="1"/>
        <v>0</v>
      </c>
      <c r="N12" s="8"/>
      <c r="O12" s="8">
        <f t="shared" si="2"/>
        <v>0</v>
      </c>
    </row>
    <row r="13" spans="1:15" s="6" customFormat="1" ht="409.5" x14ac:dyDescent="0.25">
      <c r="A13" s="3">
        <v>10</v>
      </c>
      <c r="B13" s="3"/>
      <c r="C13" s="3" t="s">
        <v>16</v>
      </c>
      <c r="D13" s="3" t="s">
        <v>28</v>
      </c>
      <c r="E13" s="3"/>
      <c r="F13" s="3"/>
      <c r="G13" s="3"/>
      <c r="H13" s="3" t="s">
        <v>26</v>
      </c>
      <c r="I13" s="3"/>
      <c r="J13" s="8">
        <v>400</v>
      </c>
      <c r="K13" s="8"/>
      <c r="L13" s="8">
        <f t="shared" si="0"/>
        <v>0</v>
      </c>
      <c r="M13" s="8">
        <f t="shared" si="1"/>
        <v>0</v>
      </c>
      <c r="N13" s="8"/>
      <c r="O13" s="8">
        <f t="shared" si="2"/>
        <v>0</v>
      </c>
    </row>
    <row r="14" spans="1:15" s="6" customFormat="1" ht="409.5" x14ac:dyDescent="0.25">
      <c r="A14" s="3">
        <v>11</v>
      </c>
      <c r="B14" s="3"/>
      <c r="C14" s="3" t="s">
        <v>16</v>
      </c>
      <c r="D14" s="3" t="s">
        <v>29</v>
      </c>
      <c r="E14" s="3"/>
      <c r="F14" s="3"/>
      <c r="G14" s="3"/>
      <c r="H14" s="3" t="s">
        <v>18</v>
      </c>
      <c r="I14" s="3"/>
      <c r="J14" s="8">
        <v>500</v>
      </c>
      <c r="K14" s="8"/>
      <c r="L14" s="8">
        <f t="shared" si="0"/>
        <v>0</v>
      </c>
      <c r="M14" s="8">
        <f t="shared" si="1"/>
        <v>0</v>
      </c>
      <c r="N14" s="8"/>
      <c r="O14" s="8">
        <f t="shared" si="2"/>
        <v>0</v>
      </c>
    </row>
    <row r="15" spans="1:15" s="6" customFormat="1" ht="330" x14ac:dyDescent="0.25">
      <c r="A15" s="3">
        <v>12</v>
      </c>
      <c r="B15" s="3"/>
      <c r="C15" s="3" t="s">
        <v>16</v>
      </c>
      <c r="D15" s="3" t="s">
        <v>30</v>
      </c>
      <c r="E15" s="3"/>
      <c r="F15" s="3"/>
      <c r="G15" s="3"/>
      <c r="H15" s="3" t="s">
        <v>18</v>
      </c>
      <c r="I15" s="3"/>
      <c r="J15" s="8">
        <v>35000</v>
      </c>
      <c r="K15" s="8"/>
      <c r="L15" s="8">
        <f t="shared" si="0"/>
        <v>0</v>
      </c>
      <c r="M15" s="8">
        <f t="shared" si="1"/>
        <v>0</v>
      </c>
      <c r="N15" s="8"/>
      <c r="O15" s="8">
        <f t="shared" si="2"/>
        <v>0</v>
      </c>
    </row>
    <row r="16" spans="1:15" s="6" customFormat="1" ht="330" x14ac:dyDescent="0.25">
      <c r="A16" s="3">
        <v>13</v>
      </c>
      <c r="B16" s="3"/>
      <c r="C16" s="3" t="s">
        <v>16</v>
      </c>
      <c r="D16" s="3" t="s">
        <v>31</v>
      </c>
      <c r="E16" s="3"/>
      <c r="F16" s="3"/>
      <c r="G16" s="3"/>
      <c r="H16" s="3" t="s">
        <v>18</v>
      </c>
      <c r="I16" s="3"/>
      <c r="J16" s="8">
        <v>8000</v>
      </c>
      <c r="K16" s="8"/>
      <c r="L16" s="8">
        <f t="shared" si="0"/>
        <v>0</v>
      </c>
      <c r="M16" s="8">
        <f t="shared" si="1"/>
        <v>0</v>
      </c>
      <c r="N16" s="8"/>
      <c r="O16" s="8">
        <f t="shared" si="2"/>
        <v>0</v>
      </c>
    </row>
    <row r="17" spans="1:15" s="6" customFormat="1" ht="285" x14ac:dyDescent="0.25">
      <c r="A17" s="3">
        <v>14</v>
      </c>
      <c r="B17" s="3"/>
      <c r="C17" s="3" t="s">
        <v>16</v>
      </c>
      <c r="D17" s="3" t="s">
        <v>32</v>
      </c>
      <c r="E17" s="3"/>
      <c r="F17" s="3"/>
      <c r="G17" s="3"/>
      <c r="H17" s="3" t="s">
        <v>26</v>
      </c>
      <c r="I17" s="3"/>
      <c r="J17" s="8">
        <v>300</v>
      </c>
      <c r="K17" s="8"/>
      <c r="L17" s="8">
        <f t="shared" si="0"/>
        <v>0</v>
      </c>
      <c r="M17" s="8">
        <f t="shared" si="1"/>
        <v>0</v>
      </c>
      <c r="N17" s="8"/>
      <c r="O17" s="8">
        <f t="shared" si="2"/>
        <v>0</v>
      </c>
    </row>
    <row r="18" spans="1:15" s="6" customFormat="1" ht="360" x14ac:dyDescent="0.25">
      <c r="A18" s="3">
        <v>15</v>
      </c>
      <c r="B18" s="3"/>
      <c r="C18" s="3" t="s">
        <v>16</v>
      </c>
      <c r="D18" s="3" t="s">
        <v>33</v>
      </c>
      <c r="E18" s="3"/>
      <c r="F18" s="3"/>
      <c r="G18" s="3"/>
      <c r="H18" s="3" t="s">
        <v>18</v>
      </c>
      <c r="I18" s="3" t="s">
        <v>34</v>
      </c>
      <c r="J18" s="8">
        <v>22000</v>
      </c>
      <c r="K18" s="8"/>
      <c r="L18" s="8">
        <f t="shared" si="0"/>
        <v>0</v>
      </c>
      <c r="M18" s="8">
        <f t="shared" si="1"/>
        <v>0</v>
      </c>
      <c r="N18" s="8"/>
      <c r="O18" s="8">
        <f t="shared" si="2"/>
        <v>0</v>
      </c>
    </row>
    <row r="19" spans="1:15" s="6" customFormat="1" ht="120" x14ac:dyDescent="0.25">
      <c r="A19" s="3">
        <v>16</v>
      </c>
      <c r="B19" s="3"/>
      <c r="C19" s="3" t="s">
        <v>16</v>
      </c>
      <c r="D19" s="3" t="s">
        <v>35</v>
      </c>
      <c r="E19" s="3"/>
      <c r="F19" s="3"/>
      <c r="G19" s="3"/>
      <c r="H19" s="3" t="s">
        <v>18</v>
      </c>
      <c r="I19" s="3"/>
      <c r="J19" s="8">
        <v>1000</v>
      </c>
      <c r="K19" s="8"/>
      <c r="L19" s="8">
        <f t="shared" si="0"/>
        <v>0</v>
      </c>
      <c r="M19" s="8">
        <f t="shared" si="1"/>
        <v>0</v>
      </c>
      <c r="N19" s="8"/>
      <c r="O19" s="8">
        <f t="shared" si="2"/>
        <v>0</v>
      </c>
    </row>
    <row r="20" spans="1:15" s="6" customFormat="1" ht="135" x14ac:dyDescent="0.25">
      <c r="A20" s="3">
        <v>17</v>
      </c>
      <c r="B20" s="3"/>
      <c r="C20" s="3" t="s">
        <v>16</v>
      </c>
      <c r="D20" s="3" t="s">
        <v>36</v>
      </c>
      <c r="E20" s="3"/>
      <c r="F20" s="3"/>
      <c r="G20" s="3"/>
      <c r="H20" s="3" t="s">
        <v>18</v>
      </c>
      <c r="I20" s="3"/>
      <c r="J20" s="8">
        <v>700</v>
      </c>
      <c r="K20" s="8"/>
      <c r="L20" s="8">
        <f t="shared" si="0"/>
        <v>0</v>
      </c>
      <c r="M20" s="8">
        <f t="shared" si="1"/>
        <v>0</v>
      </c>
      <c r="N20" s="8"/>
      <c r="O20" s="8">
        <f t="shared" si="2"/>
        <v>0</v>
      </c>
    </row>
    <row r="21" spans="1:15" s="6" customFormat="1" ht="135" x14ac:dyDescent="0.25">
      <c r="A21" s="3">
        <v>18</v>
      </c>
      <c r="B21" s="3"/>
      <c r="C21" s="3" t="s">
        <v>16</v>
      </c>
      <c r="D21" s="3" t="s">
        <v>37</v>
      </c>
      <c r="E21" s="3"/>
      <c r="F21" s="3"/>
      <c r="G21" s="3"/>
      <c r="H21" s="3" t="s">
        <v>18</v>
      </c>
      <c r="I21" s="3"/>
      <c r="J21" s="8">
        <v>4000</v>
      </c>
      <c r="K21" s="8"/>
      <c r="L21" s="8">
        <f t="shared" si="0"/>
        <v>0</v>
      </c>
      <c r="M21" s="8">
        <f t="shared" si="1"/>
        <v>0</v>
      </c>
      <c r="N21" s="8"/>
      <c r="O21" s="8">
        <f t="shared" si="2"/>
        <v>0</v>
      </c>
    </row>
    <row r="22" spans="1:15" s="6" customFormat="1" ht="150" x14ac:dyDescent="0.25">
      <c r="A22" s="3">
        <v>19</v>
      </c>
      <c r="B22" s="3"/>
      <c r="C22" s="3" t="s">
        <v>16</v>
      </c>
      <c r="D22" s="3" t="s">
        <v>38</v>
      </c>
      <c r="E22" s="3"/>
      <c r="F22" s="3"/>
      <c r="G22" s="3"/>
      <c r="H22" s="3" t="s">
        <v>18</v>
      </c>
      <c r="I22" s="3"/>
      <c r="J22" s="8">
        <v>400</v>
      </c>
      <c r="K22" s="8"/>
      <c r="L22" s="8">
        <f t="shared" si="0"/>
        <v>0</v>
      </c>
      <c r="M22" s="8">
        <f t="shared" si="1"/>
        <v>0</v>
      </c>
      <c r="N22" s="8"/>
      <c r="O22" s="8">
        <f t="shared" si="2"/>
        <v>0</v>
      </c>
    </row>
    <row r="23" spans="1:15" s="6" customFormat="1" ht="150" x14ac:dyDescent="0.25">
      <c r="A23" s="3">
        <v>20</v>
      </c>
      <c r="B23" s="3"/>
      <c r="C23" s="3" t="s">
        <v>16</v>
      </c>
      <c r="D23" s="3" t="s">
        <v>39</v>
      </c>
      <c r="E23" s="3"/>
      <c r="F23" s="3"/>
      <c r="G23" s="3"/>
      <c r="H23" s="3" t="s">
        <v>18</v>
      </c>
      <c r="I23" s="3"/>
      <c r="J23" s="8">
        <v>170</v>
      </c>
      <c r="K23" s="8"/>
      <c r="L23" s="8">
        <f t="shared" si="0"/>
        <v>0</v>
      </c>
      <c r="M23" s="8">
        <f t="shared" si="1"/>
        <v>0</v>
      </c>
      <c r="N23" s="8"/>
      <c r="O23" s="8">
        <f t="shared" si="2"/>
        <v>0</v>
      </c>
    </row>
    <row r="24" spans="1:15" s="6" customFormat="1" ht="150" x14ac:dyDescent="0.25">
      <c r="A24" s="3">
        <v>21</v>
      </c>
      <c r="B24" s="3"/>
      <c r="C24" s="3" t="s">
        <v>16</v>
      </c>
      <c r="D24" s="3" t="s">
        <v>40</v>
      </c>
      <c r="E24" s="3"/>
      <c r="F24" s="3"/>
      <c r="G24" s="3"/>
      <c r="H24" s="3" t="s">
        <v>18</v>
      </c>
      <c r="I24" s="3"/>
      <c r="J24" s="8">
        <v>330</v>
      </c>
      <c r="K24" s="8"/>
      <c r="L24" s="8">
        <f t="shared" si="0"/>
        <v>0</v>
      </c>
      <c r="M24" s="8">
        <f t="shared" si="1"/>
        <v>0</v>
      </c>
      <c r="N24" s="8"/>
      <c r="O24" s="8">
        <f t="shared" si="2"/>
        <v>0</v>
      </c>
    </row>
    <row r="25" spans="1:15" s="6" customFormat="1" ht="150" x14ac:dyDescent="0.25">
      <c r="A25" s="3">
        <v>22</v>
      </c>
      <c r="B25" s="3"/>
      <c r="C25" s="3" t="s">
        <v>16</v>
      </c>
      <c r="D25" s="3" t="s">
        <v>41</v>
      </c>
      <c r="E25" s="3"/>
      <c r="F25" s="3"/>
      <c r="G25" s="3"/>
      <c r="H25" s="3" t="s">
        <v>18</v>
      </c>
      <c r="I25" s="3"/>
      <c r="J25" s="8">
        <v>320</v>
      </c>
      <c r="K25" s="8"/>
      <c r="L25" s="8">
        <f t="shared" si="0"/>
        <v>0</v>
      </c>
      <c r="M25" s="8">
        <f t="shared" si="1"/>
        <v>0</v>
      </c>
      <c r="N25" s="8"/>
      <c r="O25" s="8">
        <f t="shared" si="2"/>
        <v>0</v>
      </c>
    </row>
    <row r="26" spans="1:15" s="6" customFormat="1" ht="150" x14ac:dyDescent="0.25">
      <c r="A26" s="3">
        <v>23</v>
      </c>
      <c r="B26" s="3"/>
      <c r="C26" s="3" t="s">
        <v>16</v>
      </c>
      <c r="D26" s="3" t="s">
        <v>42</v>
      </c>
      <c r="E26" s="3"/>
      <c r="F26" s="3"/>
      <c r="G26" s="3"/>
      <c r="H26" s="3" t="s">
        <v>18</v>
      </c>
      <c r="I26" s="3"/>
      <c r="J26" s="8">
        <v>230</v>
      </c>
      <c r="K26" s="8"/>
      <c r="L26" s="8">
        <f t="shared" si="0"/>
        <v>0</v>
      </c>
      <c r="M26" s="8">
        <f t="shared" si="1"/>
        <v>0</v>
      </c>
      <c r="N26" s="8"/>
      <c r="O26" s="8">
        <f t="shared" si="2"/>
        <v>0</v>
      </c>
    </row>
    <row r="27" spans="1:15" s="6" customFormat="1" ht="75" x14ac:dyDescent="0.25">
      <c r="A27" s="3">
        <v>24</v>
      </c>
      <c r="B27" s="3"/>
      <c r="C27" s="3" t="s">
        <v>16</v>
      </c>
      <c r="D27" s="3" t="s">
        <v>43</v>
      </c>
      <c r="E27" s="3"/>
      <c r="F27" s="3"/>
      <c r="G27" s="3"/>
      <c r="H27" s="3" t="s">
        <v>18</v>
      </c>
      <c r="I27" s="3"/>
      <c r="J27" s="8">
        <v>100</v>
      </c>
      <c r="K27" s="8"/>
      <c r="L27" s="8">
        <f t="shared" si="0"/>
        <v>0</v>
      </c>
      <c r="M27" s="8">
        <f t="shared" si="1"/>
        <v>0</v>
      </c>
      <c r="N27" s="8"/>
      <c r="O27" s="8">
        <f t="shared" si="2"/>
        <v>0</v>
      </c>
    </row>
    <row r="28" spans="1:15" s="6" customFormat="1" ht="375" x14ac:dyDescent="0.25">
      <c r="A28" s="3">
        <v>25</v>
      </c>
      <c r="B28" s="3"/>
      <c r="C28" s="3" t="s">
        <v>16</v>
      </c>
      <c r="D28" s="3" t="s">
        <v>44</v>
      </c>
      <c r="E28" s="3"/>
      <c r="F28" s="3"/>
      <c r="G28" s="3"/>
      <c r="H28" s="3" t="s">
        <v>18</v>
      </c>
      <c r="I28" s="3"/>
      <c r="J28" s="8">
        <v>25000</v>
      </c>
      <c r="K28" s="8"/>
      <c r="L28" s="8">
        <f t="shared" si="0"/>
        <v>0</v>
      </c>
      <c r="M28" s="8">
        <f t="shared" si="1"/>
        <v>0</v>
      </c>
      <c r="N28" s="8"/>
      <c r="O28" s="8">
        <f t="shared" si="2"/>
        <v>0</v>
      </c>
    </row>
    <row r="29" spans="1:15" s="6" customFormat="1" ht="375" x14ac:dyDescent="0.25">
      <c r="A29" s="3">
        <v>26</v>
      </c>
      <c r="B29" s="3"/>
      <c r="C29" s="3" t="s">
        <v>16</v>
      </c>
      <c r="D29" s="3" t="s">
        <v>45</v>
      </c>
      <c r="E29" s="3"/>
      <c r="F29" s="3"/>
      <c r="G29" s="3"/>
      <c r="H29" s="3" t="s">
        <v>18</v>
      </c>
      <c r="I29" s="3"/>
      <c r="J29" s="8">
        <v>700</v>
      </c>
      <c r="K29" s="8"/>
      <c r="L29" s="8">
        <f t="shared" si="0"/>
        <v>0</v>
      </c>
      <c r="M29" s="8">
        <f t="shared" si="1"/>
        <v>0</v>
      </c>
      <c r="N29" s="8"/>
      <c r="O29" s="8">
        <f t="shared" si="2"/>
        <v>0</v>
      </c>
    </row>
    <row r="30" spans="1:15" s="6" customFormat="1" ht="225" x14ac:dyDescent="0.25">
      <c r="A30" s="3">
        <v>27</v>
      </c>
      <c r="B30" s="3"/>
      <c r="C30" s="3" t="s">
        <v>16</v>
      </c>
      <c r="D30" s="3" t="s">
        <v>46</v>
      </c>
      <c r="E30" s="3"/>
      <c r="F30" s="3"/>
      <c r="G30" s="3"/>
      <c r="H30" s="3" t="s">
        <v>18</v>
      </c>
      <c r="I30" s="3"/>
      <c r="J30" s="8">
        <v>4</v>
      </c>
      <c r="K30" s="8"/>
      <c r="L30" s="8">
        <f t="shared" si="0"/>
        <v>0</v>
      </c>
      <c r="M30" s="8">
        <f t="shared" si="1"/>
        <v>0</v>
      </c>
      <c r="N30" s="8"/>
      <c r="O30" s="8">
        <f t="shared" si="2"/>
        <v>0</v>
      </c>
    </row>
    <row r="31" spans="1:15" s="6" customFormat="1" ht="90" x14ac:dyDescent="0.25">
      <c r="A31" s="3">
        <v>28</v>
      </c>
      <c r="B31" s="3"/>
      <c r="C31" s="3" t="s">
        <v>16</v>
      </c>
      <c r="D31" s="3" t="s">
        <v>47</v>
      </c>
      <c r="E31" s="3"/>
      <c r="F31" s="3"/>
      <c r="G31" s="3"/>
      <c r="H31" s="3" t="s">
        <v>18</v>
      </c>
      <c r="I31" s="3"/>
      <c r="J31" s="8">
        <v>70</v>
      </c>
      <c r="K31" s="8"/>
      <c r="L31" s="8">
        <f t="shared" si="0"/>
        <v>0</v>
      </c>
      <c r="M31" s="8">
        <f t="shared" si="1"/>
        <v>0</v>
      </c>
      <c r="N31" s="8"/>
      <c r="O31" s="8">
        <f t="shared" si="2"/>
        <v>0</v>
      </c>
    </row>
    <row r="32" spans="1:15" s="6" customFormat="1" ht="60" x14ac:dyDescent="0.25">
      <c r="A32" s="3">
        <v>29</v>
      </c>
      <c r="B32" s="3"/>
      <c r="C32" s="3" t="s">
        <v>16</v>
      </c>
      <c r="D32" s="3" t="s">
        <v>48</v>
      </c>
      <c r="E32" s="3"/>
      <c r="F32" s="3"/>
      <c r="G32" s="3"/>
      <c r="H32" s="3" t="s">
        <v>26</v>
      </c>
      <c r="I32" s="3"/>
      <c r="J32" s="8">
        <v>11000</v>
      </c>
      <c r="K32" s="8"/>
      <c r="L32" s="8">
        <f t="shared" si="0"/>
        <v>0</v>
      </c>
      <c r="M32" s="8">
        <f t="shared" si="1"/>
        <v>0</v>
      </c>
      <c r="N32" s="8"/>
      <c r="O32" s="8">
        <f t="shared" si="2"/>
        <v>0</v>
      </c>
    </row>
    <row r="33" spans="1:15" s="6" customFormat="1" ht="60" x14ac:dyDescent="0.25">
      <c r="A33" s="3">
        <v>30</v>
      </c>
      <c r="B33" s="3"/>
      <c r="C33" s="3" t="s">
        <v>16</v>
      </c>
      <c r="D33" s="3" t="s">
        <v>49</v>
      </c>
      <c r="E33" s="3"/>
      <c r="F33" s="3"/>
      <c r="G33" s="3"/>
      <c r="H33" s="3" t="s">
        <v>26</v>
      </c>
      <c r="I33" s="3"/>
      <c r="J33" s="8">
        <v>43000</v>
      </c>
      <c r="K33" s="8"/>
      <c r="L33" s="8">
        <f t="shared" si="0"/>
        <v>0</v>
      </c>
      <c r="M33" s="8">
        <f t="shared" si="1"/>
        <v>0</v>
      </c>
      <c r="N33" s="8"/>
      <c r="O33" s="8">
        <f t="shared" si="2"/>
        <v>0</v>
      </c>
    </row>
    <row r="34" spans="1:15" s="6" customFormat="1" ht="60" x14ac:dyDescent="0.25">
      <c r="A34" s="3">
        <v>31</v>
      </c>
      <c r="B34" s="3"/>
      <c r="C34" s="3" t="s">
        <v>16</v>
      </c>
      <c r="D34" s="3" t="s">
        <v>50</v>
      </c>
      <c r="E34" s="3"/>
      <c r="F34" s="3"/>
      <c r="G34" s="3"/>
      <c r="H34" s="3" t="s">
        <v>26</v>
      </c>
      <c r="I34" s="3"/>
      <c r="J34" s="8">
        <v>21000</v>
      </c>
      <c r="K34" s="8"/>
      <c r="L34" s="8">
        <f t="shared" si="0"/>
        <v>0</v>
      </c>
      <c r="M34" s="8">
        <f t="shared" si="1"/>
        <v>0</v>
      </c>
      <c r="N34" s="8"/>
      <c r="O34" s="8">
        <f t="shared" si="2"/>
        <v>0</v>
      </c>
    </row>
    <row r="35" spans="1:15" s="6" customFormat="1" ht="60" x14ac:dyDescent="0.25">
      <c r="A35" s="3">
        <v>32</v>
      </c>
      <c r="B35" s="3"/>
      <c r="C35" s="3" t="s">
        <v>16</v>
      </c>
      <c r="D35" s="3" t="s">
        <v>51</v>
      </c>
      <c r="E35" s="3"/>
      <c r="F35" s="3"/>
      <c r="G35" s="3"/>
      <c r="H35" s="3" t="s">
        <v>26</v>
      </c>
      <c r="I35" s="3"/>
      <c r="J35" s="8">
        <v>9000</v>
      </c>
      <c r="K35" s="8"/>
      <c r="L35" s="8">
        <f t="shared" si="0"/>
        <v>0</v>
      </c>
      <c r="M35" s="8">
        <f t="shared" si="1"/>
        <v>0</v>
      </c>
      <c r="N35" s="8"/>
      <c r="O35" s="8">
        <f t="shared" si="2"/>
        <v>0</v>
      </c>
    </row>
    <row r="36" spans="1:15" s="6" customFormat="1" ht="75" x14ac:dyDescent="0.25">
      <c r="A36" s="3">
        <v>33</v>
      </c>
      <c r="B36" s="3"/>
      <c r="C36" s="3" t="s">
        <v>16</v>
      </c>
      <c r="D36" s="3" t="s">
        <v>52</v>
      </c>
      <c r="E36" s="3"/>
      <c r="F36" s="3"/>
      <c r="G36" s="3"/>
      <c r="H36" s="3" t="s">
        <v>18</v>
      </c>
      <c r="I36" s="3"/>
      <c r="J36" s="8">
        <v>2400</v>
      </c>
      <c r="K36" s="8"/>
      <c r="L36" s="8">
        <f t="shared" ref="L36:L67" si="3">K36*((100+N36)/100)</f>
        <v>0</v>
      </c>
      <c r="M36" s="8">
        <f t="shared" ref="M36:M60" si="4">J36*K36</f>
        <v>0</v>
      </c>
      <c r="N36" s="8"/>
      <c r="O36" s="8">
        <f t="shared" ref="O36:O60" si="5">J36*L36</f>
        <v>0</v>
      </c>
    </row>
    <row r="37" spans="1:15" s="6" customFormat="1" ht="75" x14ac:dyDescent="0.25">
      <c r="A37" s="3">
        <v>34</v>
      </c>
      <c r="B37" s="3"/>
      <c r="C37" s="3" t="s">
        <v>16</v>
      </c>
      <c r="D37" s="3" t="s">
        <v>53</v>
      </c>
      <c r="E37" s="3"/>
      <c r="F37" s="3"/>
      <c r="G37" s="3"/>
      <c r="H37" s="3" t="s">
        <v>18</v>
      </c>
      <c r="I37" s="3"/>
      <c r="J37" s="8">
        <v>3100</v>
      </c>
      <c r="K37" s="8"/>
      <c r="L37" s="8">
        <f t="shared" si="3"/>
        <v>0</v>
      </c>
      <c r="M37" s="8">
        <f t="shared" si="4"/>
        <v>0</v>
      </c>
      <c r="N37" s="8"/>
      <c r="O37" s="8">
        <f t="shared" si="5"/>
        <v>0</v>
      </c>
    </row>
    <row r="38" spans="1:15" s="6" customFormat="1" ht="75" x14ac:dyDescent="0.25">
      <c r="A38" s="3">
        <v>35</v>
      </c>
      <c r="B38" s="3"/>
      <c r="C38" s="3" t="s">
        <v>16</v>
      </c>
      <c r="D38" s="3" t="s">
        <v>54</v>
      </c>
      <c r="E38" s="3"/>
      <c r="F38" s="3"/>
      <c r="G38" s="3"/>
      <c r="H38" s="3" t="s">
        <v>18</v>
      </c>
      <c r="I38" s="3"/>
      <c r="J38" s="8">
        <v>1500</v>
      </c>
      <c r="K38" s="8"/>
      <c r="L38" s="8">
        <f t="shared" si="3"/>
        <v>0</v>
      </c>
      <c r="M38" s="8">
        <f t="shared" si="4"/>
        <v>0</v>
      </c>
      <c r="N38" s="8"/>
      <c r="O38" s="8">
        <f t="shared" si="5"/>
        <v>0</v>
      </c>
    </row>
    <row r="39" spans="1:15" s="6" customFormat="1" ht="30" x14ac:dyDescent="0.25">
      <c r="A39" s="3">
        <v>36</v>
      </c>
      <c r="B39" s="3"/>
      <c r="C39" s="3" t="s">
        <v>16</v>
      </c>
      <c r="D39" s="3" t="s">
        <v>55</v>
      </c>
      <c r="E39" s="3"/>
      <c r="F39" s="3"/>
      <c r="G39" s="3"/>
      <c r="H39" s="3" t="s">
        <v>26</v>
      </c>
      <c r="I39" s="3"/>
      <c r="J39" s="8">
        <v>16000</v>
      </c>
      <c r="K39" s="8"/>
      <c r="L39" s="8">
        <f t="shared" si="3"/>
        <v>0</v>
      </c>
      <c r="M39" s="8">
        <f t="shared" si="4"/>
        <v>0</v>
      </c>
      <c r="N39" s="8"/>
      <c r="O39" s="8">
        <f t="shared" si="5"/>
        <v>0</v>
      </c>
    </row>
    <row r="40" spans="1:15" s="6" customFormat="1" ht="45" x14ac:dyDescent="0.25">
      <c r="A40" s="3">
        <v>37</v>
      </c>
      <c r="B40" s="3"/>
      <c r="C40" s="3" t="s">
        <v>16</v>
      </c>
      <c r="D40" s="3" t="s">
        <v>56</v>
      </c>
      <c r="E40" s="3"/>
      <c r="F40" s="3"/>
      <c r="G40" s="3"/>
      <c r="H40" s="3" t="s">
        <v>26</v>
      </c>
      <c r="I40" s="3"/>
      <c r="J40" s="8">
        <v>20</v>
      </c>
      <c r="K40" s="8"/>
      <c r="L40" s="8">
        <f t="shared" si="3"/>
        <v>0</v>
      </c>
      <c r="M40" s="8">
        <f t="shared" si="4"/>
        <v>0</v>
      </c>
      <c r="N40" s="8"/>
      <c r="O40" s="8">
        <f t="shared" si="5"/>
        <v>0</v>
      </c>
    </row>
    <row r="41" spans="1:15" s="6" customFormat="1" ht="45" x14ac:dyDescent="0.25">
      <c r="A41" s="3">
        <v>38</v>
      </c>
      <c r="B41" s="3"/>
      <c r="C41" s="3" t="s">
        <v>16</v>
      </c>
      <c r="D41" s="3" t="s">
        <v>57</v>
      </c>
      <c r="E41" s="3"/>
      <c r="F41" s="3"/>
      <c r="G41" s="3"/>
      <c r="H41" s="3" t="s">
        <v>26</v>
      </c>
      <c r="I41" s="3"/>
      <c r="J41" s="8">
        <v>30</v>
      </c>
      <c r="K41" s="8"/>
      <c r="L41" s="8">
        <f t="shared" si="3"/>
        <v>0</v>
      </c>
      <c r="M41" s="8">
        <f t="shared" si="4"/>
        <v>0</v>
      </c>
      <c r="N41" s="8"/>
      <c r="O41" s="8">
        <f t="shared" si="5"/>
        <v>0</v>
      </c>
    </row>
    <row r="42" spans="1:15" s="6" customFormat="1" ht="60" x14ac:dyDescent="0.25">
      <c r="A42" s="3">
        <v>39</v>
      </c>
      <c r="B42" s="3"/>
      <c r="C42" s="3" t="s">
        <v>16</v>
      </c>
      <c r="D42" s="3" t="s">
        <v>58</v>
      </c>
      <c r="E42" s="3"/>
      <c r="F42" s="3"/>
      <c r="G42" s="3"/>
      <c r="H42" s="3" t="s">
        <v>26</v>
      </c>
      <c r="I42" s="3"/>
      <c r="J42" s="8">
        <v>50</v>
      </c>
      <c r="K42" s="8"/>
      <c r="L42" s="8">
        <f t="shared" si="3"/>
        <v>0</v>
      </c>
      <c r="M42" s="8">
        <f t="shared" si="4"/>
        <v>0</v>
      </c>
      <c r="N42" s="8"/>
      <c r="O42" s="8">
        <f t="shared" si="5"/>
        <v>0</v>
      </c>
    </row>
    <row r="43" spans="1:15" s="6" customFormat="1" ht="30" x14ac:dyDescent="0.25">
      <c r="A43" s="3">
        <v>40</v>
      </c>
      <c r="B43" s="3"/>
      <c r="C43" s="3" t="s">
        <v>16</v>
      </c>
      <c r="D43" s="3" t="s">
        <v>59</v>
      </c>
      <c r="E43" s="3"/>
      <c r="F43" s="3"/>
      <c r="G43" s="3"/>
      <c r="H43" s="3" t="s">
        <v>26</v>
      </c>
      <c r="I43" s="3"/>
      <c r="J43" s="8">
        <v>100</v>
      </c>
      <c r="K43" s="8"/>
      <c r="L43" s="8">
        <f t="shared" si="3"/>
        <v>0</v>
      </c>
      <c r="M43" s="8">
        <f t="shared" si="4"/>
        <v>0</v>
      </c>
      <c r="N43" s="8"/>
      <c r="O43" s="8">
        <f t="shared" si="5"/>
        <v>0</v>
      </c>
    </row>
    <row r="44" spans="1:15" s="6" customFormat="1" ht="45" x14ac:dyDescent="0.25">
      <c r="A44" s="3">
        <v>41</v>
      </c>
      <c r="B44" s="3"/>
      <c r="C44" s="3" t="s">
        <v>16</v>
      </c>
      <c r="D44" s="3" t="s">
        <v>60</v>
      </c>
      <c r="E44" s="3"/>
      <c r="F44" s="3"/>
      <c r="G44" s="3"/>
      <c r="H44" s="3" t="s">
        <v>18</v>
      </c>
      <c r="I44" s="3"/>
      <c r="J44" s="8">
        <v>4000</v>
      </c>
      <c r="K44" s="8"/>
      <c r="L44" s="8">
        <f t="shared" si="3"/>
        <v>0</v>
      </c>
      <c r="M44" s="8">
        <f t="shared" si="4"/>
        <v>0</v>
      </c>
      <c r="N44" s="8"/>
      <c r="O44" s="8">
        <f t="shared" si="5"/>
        <v>0</v>
      </c>
    </row>
    <row r="45" spans="1:15" s="6" customFormat="1" ht="135" x14ac:dyDescent="0.25">
      <c r="A45" s="3">
        <v>42</v>
      </c>
      <c r="B45" s="3"/>
      <c r="C45" s="3" t="s">
        <v>16</v>
      </c>
      <c r="D45" s="3" t="s">
        <v>61</v>
      </c>
      <c r="E45" s="3"/>
      <c r="F45" s="3"/>
      <c r="G45" s="3"/>
      <c r="H45" s="3" t="s">
        <v>18</v>
      </c>
      <c r="I45" s="3"/>
      <c r="J45" s="8">
        <v>160</v>
      </c>
      <c r="K45" s="8"/>
      <c r="L45" s="8">
        <f t="shared" si="3"/>
        <v>0</v>
      </c>
      <c r="M45" s="8">
        <f t="shared" si="4"/>
        <v>0</v>
      </c>
      <c r="N45" s="8"/>
      <c r="O45" s="8">
        <f t="shared" si="5"/>
        <v>0</v>
      </c>
    </row>
    <row r="46" spans="1:15" s="6" customFormat="1" ht="135" x14ac:dyDescent="0.25">
      <c r="A46" s="3">
        <v>43</v>
      </c>
      <c r="B46" s="3"/>
      <c r="C46" s="3" t="s">
        <v>16</v>
      </c>
      <c r="D46" s="3" t="s">
        <v>62</v>
      </c>
      <c r="E46" s="3"/>
      <c r="F46" s="3"/>
      <c r="G46" s="3"/>
      <c r="H46" s="3" t="s">
        <v>18</v>
      </c>
      <c r="I46" s="3"/>
      <c r="J46" s="8">
        <v>1100</v>
      </c>
      <c r="K46" s="8"/>
      <c r="L46" s="8">
        <f t="shared" si="3"/>
        <v>0</v>
      </c>
      <c r="M46" s="8">
        <f t="shared" si="4"/>
        <v>0</v>
      </c>
      <c r="N46" s="8"/>
      <c r="O46" s="8">
        <f t="shared" si="5"/>
        <v>0</v>
      </c>
    </row>
    <row r="47" spans="1:15" s="6" customFormat="1" ht="135" x14ac:dyDescent="0.25">
      <c r="A47" s="3">
        <v>44</v>
      </c>
      <c r="B47" s="3"/>
      <c r="C47" s="3" t="s">
        <v>16</v>
      </c>
      <c r="D47" s="3" t="s">
        <v>63</v>
      </c>
      <c r="E47" s="3"/>
      <c r="F47" s="3"/>
      <c r="G47" s="3"/>
      <c r="H47" s="3" t="s">
        <v>18</v>
      </c>
      <c r="I47" s="3"/>
      <c r="J47" s="8">
        <v>1600</v>
      </c>
      <c r="K47" s="8"/>
      <c r="L47" s="8">
        <f t="shared" si="3"/>
        <v>0</v>
      </c>
      <c r="M47" s="8">
        <f t="shared" si="4"/>
        <v>0</v>
      </c>
      <c r="N47" s="8"/>
      <c r="O47" s="8">
        <f t="shared" si="5"/>
        <v>0</v>
      </c>
    </row>
    <row r="48" spans="1:15" s="6" customFormat="1" ht="60" x14ac:dyDescent="0.25">
      <c r="A48" s="3">
        <v>45</v>
      </c>
      <c r="B48" s="3"/>
      <c r="C48" s="3" t="s">
        <v>16</v>
      </c>
      <c r="D48" s="3" t="s">
        <v>64</v>
      </c>
      <c r="E48" s="3"/>
      <c r="F48" s="3"/>
      <c r="G48" s="3"/>
      <c r="H48" s="3" t="s">
        <v>18</v>
      </c>
      <c r="I48" s="3"/>
      <c r="J48" s="8">
        <v>550</v>
      </c>
      <c r="K48" s="8"/>
      <c r="L48" s="8">
        <f t="shared" si="3"/>
        <v>0</v>
      </c>
      <c r="M48" s="8">
        <f t="shared" si="4"/>
        <v>0</v>
      </c>
      <c r="N48" s="8"/>
      <c r="O48" s="8">
        <f t="shared" si="5"/>
        <v>0</v>
      </c>
    </row>
    <row r="49" spans="1:16" s="6" customFormat="1" ht="90" x14ac:dyDescent="0.25">
      <c r="A49" s="3">
        <v>46</v>
      </c>
      <c r="B49" s="3"/>
      <c r="C49" s="3" t="s">
        <v>16</v>
      </c>
      <c r="D49" s="3" t="s">
        <v>65</v>
      </c>
      <c r="E49" s="3"/>
      <c r="F49" s="3"/>
      <c r="G49" s="3"/>
      <c r="H49" s="3" t="s">
        <v>18</v>
      </c>
      <c r="I49" s="3"/>
      <c r="J49" s="8">
        <v>30</v>
      </c>
      <c r="K49" s="8"/>
      <c r="L49" s="8">
        <f t="shared" si="3"/>
        <v>0</v>
      </c>
      <c r="M49" s="8">
        <f t="shared" si="4"/>
        <v>0</v>
      </c>
      <c r="N49" s="8"/>
      <c r="O49" s="8">
        <f t="shared" si="5"/>
        <v>0</v>
      </c>
    </row>
    <row r="50" spans="1:16" s="6" customFormat="1" ht="45" x14ac:dyDescent="0.25">
      <c r="A50" s="3">
        <v>47</v>
      </c>
      <c r="B50" s="3"/>
      <c r="C50" s="3" t="s">
        <v>16</v>
      </c>
      <c r="D50" s="3" t="s">
        <v>66</v>
      </c>
      <c r="E50" s="3"/>
      <c r="F50" s="3"/>
      <c r="G50" s="3"/>
      <c r="H50" s="3" t="s">
        <v>26</v>
      </c>
      <c r="I50" s="3"/>
      <c r="J50" s="8">
        <v>10</v>
      </c>
      <c r="K50" s="8"/>
      <c r="L50" s="8">
        <f t="shared" si="3"/>
        <v>0</v>
      </c>
      <c r="M50" s="8">
        <f t="shared" si="4"/>
        <v>0</v>
      </c>
      <c r="N50" s="8"/>
      <c r="O50" s="8">
        <f t="shared" si="5"/>
        <v>0</v>
      </c>
    </row>
    <row r="51" spans="1:16" s="6" customFormat="1" ht="135" x14ac:dyDescent="0.25">
      <c r="A51" s="3">
        <v>48</v>
      </c>
      <c r="B51" s="3"/>
      <c r="C51" s="3" t="s">
        <v>16</v>
      </c>
      <c r="D51" s="3" t="s">
        <v>67</v>
      </c>
      <c r="E51" s="3"/>
      <c r="F51" s="3"/>
      <c r="G51" s="3"/>
      <c r="H51" s="3" t="s">
        <v>18</v>
      </c>
      <c r="I51" s="3"/>
      <c r="J51" s="8">
        <v>300</v>
      </c>
      <c r="K51" s="8"/>
      <c r="L51" s="8">
        <f t="shared" si="3"/>
        <v>0</v>
      </c>
      <c r="M51" s="8">
        <f t="shared" si="4"/>
        <v>0</v>
      </c>
      <c r="N51" s="8"/>
      <c r="O51" s="8">
        <f t="shared" si="5"/>
        <v>0</v>
      </c>
    </row>
    <row r="52" spans="1:16" s="6" customFormat="1" ht="150" x14ac:dyDescent="0.25">
      <c r="A52" s="3">
        <v>49</v>
      </c>
      <c r="B52" s="3"/>
      <c r="C52" s="3" t="s">
        <v>16</v>
      </c>
      <c r="D52" s="3" t="s">
        <v>68</v>
      </c>
      <c r="E52" s="3"/>
      <c r="F52" s="3"/>
      <c r="G52" s="3"/>
      <c r="H52" s="3" t="s">
        <v>18</v>
      </c>
      <c r="I52" s="3"/>
      <c r="J52" s="8">
        <v>450</v>
      </c>
      <c r="K52" s="8"/>
      <c r="L52" s="8">
        <f t="shared" si="3"/>
        <v>0</v>
      </c>
      <c r="M52" s="8">
        <f t="shared" si="4"/>
        <v>0</v>
      </c>
      <c r="N52" s="8"/>
      <c r="O52" s="8">
        <f t="shared" si="5"/>
        <v>0</v>
      </c>
    </row>
    <row r="53" spans="1:16" s="6" customFormat="1" ht="150" x14ac:dyDescent="0.25">
      <c r="A53" s="3">
        <v>50</v>
      </c>
      <c r="B53" s="3"/>
      <c r="C53" s="3" t="s">
        <v>16</v>
      </c>
      <c r="D53" s="3" t="s">
        <v>69</v>
      </c>
      <c r="E53" s="3"/>
      <c r="F53" s="3"/>
      <c r="G53" s="3"/>
      <c r="H53" s="3" t="s">
        <v>18</v>
      </c>
      <c r="I53" s="3"/>
      <c r="J53" s="8">
        <v>100</v>
      </c>
      <c r="K53" s="8"/>
      <c r="L53" s="8">
        <f t="shared" si="3"/>
        <v>0</v>
      </c>
      <c r="M53" s="8">
        <f t="shared" si="4"/>
        <v>0</v>
      </c>
      <c r="N53" s="8"/>
      <c r="O53" s="8">
        <f t="shared" si="5"/>
        <v>0</v>
      </c>
    </row>
    <row r="54" spans="1:16" s="6" customFormat="1" ht="105" x14ac:dyDescent="0.25">
      <c r="A54" s="3">
        <v>51</v>
      </c>
      <c r="B54" s="3"/>
      <c r="C54" s="3" t="s">
        <v>16</v>
      </c>
      <c r="D54" s="3" t="s">
        <v>70</v>
      </c>
      <c r="E54" s="3"/>
      <c r="F54" s="3"/>
      <c r="G54" s="3"/>
      <c r="H54" s="3" t="s">
        <v>18</v>
      </c>
      <c r="I54" s="3"/>
      <c r="J54" s="8">
        <v>100</v>
      </c>
      <c r="K54" s="8"/>
      <c r="L54" s="8">
        <f t="shared" si="3"/>
        <v>0</v>
      </c>
      <c r="M54" s="8">
        <f t="shared" si="4"/>
        <v>0</v>
      </c>
      <c r="N54" s="8"/>
      <c r="O54" s="8">
        <f t="shared" si="5"/>
        <v>0</v>
      </c>
    </row>
    <row r="55" spans="1:16" s="6" customFormat="1" ht="105" x14ac:dyDescent="0.25">
      <c r="A55" s="3">
        <v>52</v>
      </c>
      <c r="B55" s="3"/>
      <c r="C55" s="3" t="s">
        <v>16</v>
      </c>
      <c r="D55" s="3" t="s">
        <v>71</v>
      </c>
      <c r="E55" s="3"/>
      <c r="F55" s="3"/>
      <c r="G55" s="3"/>
      <c r="H55" s="3" t="s">
        <v>18</v>
      </c>
      <c r="I55" s="3"/>
      <c r="J55" s="8">
        <v>210</v>
      </c>
      <c r="K55" s="8"/>
      <c r="L55" s="8">
        <f t="shared" si="3"/>
        <v>0</v>
      </c>
      <c r="M55" s="8">
        <f t="shared" si="4"/>
        <v>0</v>
      </c>
      <c r="N55" s="8"/>
      <c r="O55" s="8">
        <f t="shared" si="5"/>
        <v>0</v>
      </c>
    </row>
    <row r="56" spans="1:16" s="6" customFormat="1" ht="90" x14ac:dyDescent="0.25">
      <c r="A56" s="3">
        <v>53</v>
      </c>
      <c r="B56" s="3"/>
      <c r="C56" s="3" t="s">
        <v>16</v>
      </c>
      <c r="D56" s="3" t="s">
        <v>72</v>
      </c>
      <c r="E56" s="3"/>
      <c r="F56" s="3"/>
      <c r="G56" s="3"/>
      <c r="H56" s="3" t="s">
        <v>18</v>
      </c>
      <c r="I56" s="3"/>
      <c r="J56" s="8">
        <v>80</v>
      </c>
      <c r="K56" s="8"/>
      <c r="L56" s="8">
        <f t="shared" si="3"/>
        <v>0</v>
      </c>
      <c r="M56" s="8">
        <f t="shared" si="4"/>
        <v>0</v>
      </c>
      <c r="N56" s="8"/>
      <c r="O56" s="8">
        <f t="shared" si="5"/>
        <v>0</v>
      </c>
    </row>
    <row r="57" spans="1:16" s="6" customFormat="1" ht="135" x14ac:dyDescent="0.25">
      <c r="A57" s="3">
        <v>54</v>
      </c>
      <c r="B57" s="3"/>
      <c r="C57" s="3" t="s">
        <v>16</v>
      </c>
      <c r="D57" s="3" t="s">
        <v>73</v>
      </c>
      <c r="E57" s="3"/>
      <c r="F57" s="3"/>
      <c r="G57" s="3"/>
      <c r="H57" s="3" t="s">
        <v>18</v>
      </c>
      <c r="I57" s="3"/>
      <c r="J57" s="8">
        <v>30</v>
      </c>
      <c r="K57" s="8"/>
      <c r="L57" s="8">
        <f t="shared" si="3"/>
        <v>0</v>
      </c>
      <c r="M57" s="8">
        <f t="shared" si="4"/>
        <v>0</v>
      </c>
      <c r="N57" s="8"/>
      <c r="O57" s="8">
        <f t="shared" si="5"/>
        <v>0</v>
      </c>
    </row>
    <row r="58" spans="1:16" s="6" customFormat="1" ht="75" x14ac:dyDescent="0.25">
      <c r="A58" s="3">
        <v>55</v>
      </c>
      <c r="B58" s="3"/>
      <c r="C58" s="3" t="s">
        <v>16</v>
      </c>
      <c r="D58" s="3" t="s">
        <v>74</v>
      </c>
      <c r="E58" s="3"/>
      <c r="F58" s="3"/>
      <c r="G58" s="3"/>
      <c r="H58" s="3" t="s">
        <v>26</v>
      </c>
      <c r="I58" s="3"/>
      <c r="J58" s="8">
        <v>400</v>
      </c>
      <c r="K58" s="8"/>
      <c r="L58" s="8">
        <f t="shared" si="3"/>
        <v>0</v>
      </c>
      <c r="M58" s="8">
        <f t="shared" si="4"/>
        <v>0</v>
      </c>
      <c r="N58" s="8"/>
      <c r="O58" s="8">
        <f t="shared" si="5"/>
        <v>0</v>
      </c>
    </row>
    <row r="59" spans="1:16" s="6" customFormat="1" ht="75" x14ac:dyDescent="0.25">
      <c r="A59" s="3">
        <v>56</v>
      </c>
      <c r="B59" s="3"/>
      <c r="C59" s="3" t="s">
        <v>16</v>
      </c>
      <c r="D59" s="3" t="s">
        <v>75</v>
      </c>
      <c r="E59" s="3"/>
      <c r="F59" s="3"/>
      <c r="G59" s="3"/>
      <c r="H59" s="3" t="s">
        <v>26</v>
      </c>
      <c r="I59" s="3"/>
      <c r="J59" s="8">
        <v>310</v>
      </c>
      <c r="K59" s="8"/>
      <c r="L59" s="8">
        <f t="shared" si="3"/>
        <v>0</v>
      </c>
      <c r="M59" s="8">
        <f t="shared" si="4"/>
        <v>0</v>
      </c>
      <c r="N59" s="8"/>
      <c r="O59" s="8">
        <f t="shared" si="5"/>
        <v>0</v>
      </c>
    </row>
    <row r="60" spans="1:16" s="6" customFormat="1" ht="45" x14ac:dyDescent="0.25">
      <c r="A60" s="3">
        <v>57</v>
      </c>
      <c r="B60" s="3"/>
      <c r="C60" s="3" t="s">
        <v>16</v>
      </c>
      <c r="D60" s="3" t="s">
        <v>76</v>
      </c>
      <c r="E60" s="3"/>
      <c r="F60" s="3"/>
      <c r="G60" s="3"/>
      <c r="H60" s="3" t="s">
        <v>18</v>
      </c>
      <c r="I60" s="3"/>
      <c r="J60" s="8">
        <v>4200</v>
      </c>
      <c r="K60" s="8"/>
      <c r="L60" s="8">
        <f t="shared" si="3"/>
        <v>0</v>
      </c>
      <c r="M60" s="8">
        <f t="shared" si="4"/>
        <v>0</v>
      </c>
      <c r="N60" s="8"/>
      <c r="O60" s="8">
        <f t="shared" si="5"/>
        <v>0</v>
      </c>
    </row>
    <row r="61" spans="1:16" s="6" customFormat="1" x14ac:dyDescent="0.25">
      <c r="I61" s="6" t="s">
        <v>77</v>
      </c>
      <c r="J61" s="8"/>
      <c r="K61" s="8"/>
      <c r="L61" s="8"/>
      <c r="M61" s="8">
        <f>SUM(M4:M60)</f>
        <v>0</v>
      </c>
      <c r="N61" s="8"/>
      <c r="O61" s="8">
        <f>SUM(O4:O60)</f>
        <v>0</v>
      </c>
      <c r="P61" s="9"/>
    </row>
    <row r="62" spans="1:16" s="6" customFormat="1" x14ac:dyDescent="0.25"/>
    <row r="63" spans="1:16" s="6" customFormat="1" x14ac:dyDescent="0.25"/>
    <row r="64" spans="1:16" s="6" customFormat="1" x14ac:dyDescent="0.25"/>
    <row r="65" s="6" customFormat="1" x14ac:dyDescent="0.25"/>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
  <sheetViews>
    <sheetView workbookViewId="0">
      <selection activeCell="F5" sqref="F5"/>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78</v>
      </c>
    </row>
    <row r="2" spans="1:16" s="6" customFormat="1" ht="45"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s="6" customFormat="1" x14ac:dyDescent="0.25">
      <c r="A3" s="7">
        <v>1</v>
      </c>
      <c r="B3" s="7">
        <v>2</v>
      </c>
      <c r="C3" s="7">
        <v>3</v>
      </c>
      <c r="D3" s="7">
        <v>4</v>
      </c>
      <c r="E3" s="7">
        <v>5</v>
      </c>
      <c r="F3" s="7">
        <v>6</v>
      </c>
      <c r="G3" s="7">
        <v>7</v>
      </c>
      <c r="H3" s="7">
        <v>8</v>
      </c>
      <c r="I3" s="7">
        <v>9</v>
      </c>
      <c r="J3" s="7">
        <v>10</v>
      </c>
      <c r="K3" s="7">
        <v>11</v>
      </c>
      <c r="L3" s="7">
        <v>12</v>
      </c>
      <c r="M3" s="7">
        <v>13</v>
      </c>
      <c r="N3" s="7">
        <v>14</v>
      </c>
      <c r="O3" s="7">
        <v>15</v>
      </c>
    </row>
    <row r="4" spans="1:16" s="6" customFormat="1" ht="225" x14ac:dyDescent="0.25">
      <c r="A4" s="3">
        <v>58</v>
      </c>
      <c r="B4" s="3"/>
      <c r="C4" s="3" t="s">
        <v>16</v>
      </c>
      <c r="D4" s="3" t="s">
        <v>79</v>
      </c>
      <c r="E4" s="3"/>
      <c r="F4" s="3"/>
      <c r="G4" s="3"/>
      <c r="H4" s="3" t="s">
        <v>18</v>
      </c>
      <c r="I4" s="3"/>
      <c r="J4" s="8">
        <v>10</v>
      </c>
      <c r="K4" s="8"/>
      <c r="L4" s="8">
        <f>K4*((100+N4)/100)</f>
        <v>0</v>
      </c>
      <c r="M4" s="8">
        <f>J4*K4</f>
        <v>0</v>
      </c>
      <c r="N4" s="8"/>
      <c r="O4" s="8">
        <f>J4*L4</f>
        <v>0</v>
      </c>
    </row>
    <row r="5" spans="1:16" s="6" customFormat="1" ht="390" x14ac:dyDescent="0.25">
      <c r="A5" s="3">
        <v>59</v>
      </c>
      <c r="B5" s="3"/>
      <c r="C5" s="3" t="s">
        <v>16</v>
      </c>
      <c r="D5" s="3" t="s">
        <v>80</v>
      </c>
      <c r="E5" s="3"/>
      <c r="F5" s="3"/>
      <c r="G5" s="3"/>
      <c r="H5" s="3" t="s">
        <v>18</v>
      </c>
      <c r="I5" s="3"/>
      <c r="J5" s="8">
        <v>30</v>
      </c>
      <c r="K5" s="8"/>
      <c r="L5" s="8">
        <f>K5*((100+N5)/100)</f>
        <v>0</v>
      </c>
      <c r="M5" s="8">
        <f>J5*K5</f>
        <v>0</v>
      </c>
      <c r="N5" s="8"/>
      <c r="O5" s="8">
        <f>J5*L5</f>
        <v>0</v>
      </c>
    </row>
    <row r="6" spans="1:16" s="6" customFormat="1" ht="315" x14ac:dyDescent="0.25">
      <c r="A6" s="3">
        <v>60</v>
      </c>
      <c r="B6" s="3"/>
      <c r="C6" s="3" t="s">
        <v>16</v>
      </c>
      <c r="D6" s="3" t="s">
        <v>81</v>
      </c>
      <c r="E6" s="3"/>
      <c r="F6" s="3"/>
      <c r="G6" s="3"/>
      <c r="H6" s="3" t="s">
        <v>18</v>
      </c>
      <c r="I6" s="3"/>
      <c r="J6" s="8">
        <v>30</v>
      </c>
      <c r="K6" s="8"/>
      <c r="L6" s="8">
        <f>K6*((100+N6)/100)</f>
        <v>0</v>
      </c>
      <c r="M6" s="8">
        <f>J6*K6</f>
        <v>0</v>
      </c>
      <c r="N6" s="8"/>
      <c r="O6" s="8">
        <f>J6*L6</f>
        <v>0</v>
      </c>
    </row>
    <row r="7" spans="1:16" s="6" customFormat="1" ht="315" x14ac:dyDescent="0.25">
      <c r="A7" s="3">
        <v>61</v>
      </c>
      <c r="B7" s="3"/>
      <c r="C7" s="3" t="s">
        <v>16</v>
      </c>
      <c r="D7" s="3" t="s">
        <v>82</v>
      </c>
      <c r="E7" s="3"/>
      <c r="F7" s="3"/>
      <c r="G7" s="3"/>
      <c r="H7" s="3" t="s">
        <v>18</v>
      </c>
      <c r="I7" s="3"/>
      <c r="J7" s="8">
        <v>20</v>
      </c>
      <c r="K7" s="8"/>
      <c r="L7" s="8">
        <f>K7*((100+N7)/100)</f>
        <v>0</v>
      </c>
      <c r="M7" s="8">
        <f>J7*K7</f>
        <v>0</v>
      </c>
      <c r="N7" s="8"/>
      <c r="O7" s="8">
        <f>J7*L7</f>
        <v>0</v>
      </c>
    </row>
    <row r="8" spans="1:16" s="6" customFormat="1" ht="300" x14ac:dyDescent="0.25">
      <c r="A8" s="3">
        <v>62</v>
      </c>
      <c r="B8" s="3"/>
      <c r="C8" s="3" t="s">
        <v>16</v>
      </c>
      <c r="D8" s="3" t="s">
        <v>83</v>
      </c>
      <c r="E8" s="3"/>
      <c r="F8" s="3"/>
      <c r="G8" s="3"/>
      <c r="H8" s="3" t="s">
        <v>18</v>
      </c>
      <c r="I8" s="3"/>
      <c r="J8" s="8">
        <v>20</v>
      </c>
      <c r="K8" s="8"/>
      <c r="L8" s="8">
        <f>K8*((100+N8)/100)</f>
        <v>0</v>
      </c>
      <c r="M8" s="8">
        <f>J8*K8</f>
        <v>0</v>
      </c>
      <c r="N8" s="8"/>
      <c r="O8" s="8">
        <f>J8*L8</f>
        <v>0</v>
      </c>
    </row>
    <row r="9" spans="1:16" x14ac:dyDescent="0.25">
      <c r="I9" t="s">
        <v>77</v>
      </c>
      <c r="J9" s="2"/>
      <c r="K9" s="2"/>
      <c r="L9" s="2"/>
      <c r="M9" s="2">
        <f>SUM(M4:M8)</f>
        <v>0</v>
      </c>
      <c r="N9" s="2"/>
      <c r="O9" s="2">
        <f>SUM(O4:O8)</f>
        <v>0</v>
      </c>
      <c r="P9"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
  <sheetViews>
    <sheetView workbookViewId="0">
      <selection activeCell="F16" sqref="F16"/>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84</v>
      </c>
    </row>
    <row r="2" spans="1:16" s="6" customFormat="1" ht="45"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s="6" customFormat="1" x14ac:dyDescent="0.25">
      <c r="A3" s="7">
        <v>1</v>
      </c>
      <c r="B3" s="7">
        <v>2</v>
      </c>
      <c r="C3" s="7">
        <v>3</v>
      </c>
      <c r="D3" s="7">
        <v>4</v>
      </c>
      <c r="E3" s="7">
        <v>5</v>
      </c>
      <c r="F3" s="7">
        <v>6</v>
      </c>
      <c r="G3" s="7">
        <v>7</v>
      </c>
      <c r="H3" s="7">
        <v>8</v>
      </c>
      <c r="I3" s="7">
        <v>9</v>
      </c>
      <c r="J3" s="7">
        <v>10</v>
      </c>
      <c r="K3" s="7">
        <v>11</v>
      </c>
      <c r="L3" s="7">
        <v>12</v>
      </c>
      <c r="M3" s="7">
        <v>13</v>
      </c>
      <c r="N3" s="7">
        <v>14</v>
      </c>
      <c r="O3" s="7">
        <v>15</v>
      </c>
    </row>
    <row r="4" spans="1:16" s="6" customFormat="1" ht="75" x14ac:dyDescent="0.25">
      <c r="A4" s="3">
        <v>63</v>
      </c>
      <c r="B4" s="3"/>
      <c r="C4" s="3" t="s">
        <v>16</v>
      </c>
      <c r="D4" s="3" t="s">
        <v>85</v>
      </c>
      <c r="E4" s="3"/>
      <c r="F4" s="3"/>
      <c r="G4" s="3"/>
      <c r="H4" s="3" t="s">
        <v>26</v>
      </c>
      <c r="I4" s="3"/>
      <c r="J4" s="8">
        <v>1000</v>
      </c>
      <c r="K4" s="8"/>
      <c r="L4" s="8">
        <f>K4*((100+N4)/100)</f>
        <v>0</v>
      </c>
      <c r="M4" s="8">
        <f>J4*K4</f>
        <v>0</v>
      </c>
      <c r="N4" s="8"/>
      <c r="O4" s="8">
        <f>J4*L4</f>
        <v>0</v>
      </c>
    </row>
    <row r="5" spans="1:16" s="6" customFormat="1" ht="75" x14ac:dyDescent="0.25">
      <c r="A5" s="3">
        <v>64</v>
      </c>
      <c r="B5" s="3"/>
      <c r="C5" s="3" t="s">
        <v>16</v>
      </c>
      <c r="D5" s="3" t="s">
        <v>86</v>
      </c>
      <c r="E5" s="3"/>
      <c r="F5" s="3"/>
      <c r="G5" s="3"/>
      <c r="H5" s="3" t="s">
        <v>26</v>
      </c>
      <c r="I5" s="3"/>
      <c r="J5" s="8">
        <v>500</v>
      </c>
      <c r="K5" s="8"/>
      <c r="L5" s="8">
        <f>K5*((100+N5)/100)</f>
        <v>0</v>
      </c>
      <c r="M5" s="8">
        <f>J5*K5</f>
        <v>0</v>
      </c>
      <c r="N5" s="8"/>
      <c r="O5" s="8">
        <f>J5*L5</f>
        <v>0</v>
      </c>
    </row>
    <row r="6" spans="1:16" x14ac:dyDescent="0.25">
      <c r="I6" t="s">
        <v>77</v>
      </c>
      <c r="J6" s="2"/>
      <c r="K6" s="2"/>
      <c r="L6" s="2"/>
      <c r="M6" s="2">
        <f>SUM(M4:M5)</f>
        <v>0</v>
      </c>
      <c r="N6" s="2"/>
      <c r="O6" s="2">
        <f>SUM(O4:O5)</f>
        <v>0</v>
      </c>
      <c r="P6"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
  <sheetViews>
    <sheetView topLeftCell="C1" workbookViewId="0"/>
  </sheetViews>
  <sheetFormatPr defaultRowHeight="15" x14ac:dyDescent="0.25"/>
  <cols>
    <col min="1" max="1" width="45" hidden="1" customWidth="1"/>
    <col min="2" max="2" width="60" hidden="1" customWidth="1"/>
    <col min="3" max="4" width="45" customWidth="1"/>
  </cols>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Materiały opatrunkowe 1</vt:lpstr>
      <vt:lpstr>Materiały opatrunkowe 2</vt:lpstr>
      <vt:lpstr>Materiały opatrunkowe 3</vt:lpstr>
      <vt:lpstr>Kryteria oceny</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Katarzyna Jakimiec</cp:lastModifiedBy>
  <dcterms:created xsi:type="dcterms:W3CDTF">2021-08-17T09:39:10Z</dcterms:created>
  <dcterms:modified xsi:type="dcterms:W3CDTF">2021-08-17T09:36:33Z</dcterms:modified>
  <cp:category/>
</cp:coreProperties>
</file>