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00 PN 21 Endoprotezy stawu biodrowego z akcesoriami\(1)Przygotowanie postępowania\"/>
    </mc:Choice>
  </mc:AlternateContent>
  <xr:revisionPtr revIDLastSave="0" documentId="13_ncr:1_{FF3C864D-0465-4FC8-8C2F-6F120A918BB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kcesoria do endoprotez stawu " sheetId="1" r:id="rId1"/>
    <sheet name="implanty do endoprotez stawu b" sheetId="2" r:id="rId2"/>
    <sheet name="System poresekcyjny modularny 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3" l="1"/>
  <c r="M15" i="3"/>
  <c r="L15" i="3"/>
  <c r="O14" i="3"/>
  <c r="M14" i="3"/>
  <c r="L14" i="3"/>
  <c r="M13" i="3"/>
  <c r="L13" i="3"/>
  <c r="O13" i="3" s="1"/>
  <c r="O12" i="3"/>
  <c r="M12" i="3"/>
  <c r="L12" i="3"/>
  <c r="O11" i="3"/>
  <c r="M11" i="3"/>
  <c r="L11" i="3"/>
  <c r="O10" i="3"/>
  <c r="M10" i="3"/>
  <c r="L10" i="3"/>
  <c r="M9" i="3"/>
  <c r="L9" i="3"/>
  <c r="O9" i="3" s="1"/>
  <c r="M8" i="3"/>
  <c r="L8" i="3"/>
  <c r="O8" i="3" s="1"/>
  <c r="O7" i="3"/>
  <c r="M7" i="3"/>
  <c r="L7" i="3"/>
  <c r="O6" i="3"/>
  <c r="M6" i="3"/>
  <c r="L6" i="3"/>
  <c r="M5" i="3"/>
  <c r="L5" i="3"/>
  <c r="O5" i="3" s="1"/>
  <c r="M4" i="3"/>
  <c r="L4" i="3"/>
  <c r="O4" i="3" s="1"/>
  <c r="M14" i="2"/>
  <c r="L14" i="2"/>
  <c r="O14" i="2" s="1"/>
  <c r="M13" i="2"/>
  <c r="L13" i="2"/>
  <c r="O13" i="2" s="1"/>
  <c r="O12" i="2"/>
  <c r="M12" i="2"/>
  <c r="L12" i="2"/>
  <c r="O11" i="2"/>
  <c r="M11" i="2"/>
  <c r="L11" i="2"/>
  <c r="M10" i="2"/>
  <c r="L10" i="2"/>
  <c r="O10" i="2" s="1"/>
  <c r="M9" i="2"/>
  <c r="L9" i="2"/>
  <c r="O9" i="2" s="1"/>
  <c r="O8" i="2"/>
  <c r="M8" i="2"/>
  <c r="L8" i="2"/>
  <c r="O7" i="2"/>
  <c r="M7" i="2"/>
  <c r="L7" i="2"/>
  <c r="M6" i="2"/>
  <c r="L6" i="2"/>
  <c r="O6" i="2" s="1"/>
  <c r="M5" i="2"/>
  <c r="L5" i="2"/>
  <c r="O5" i="2" s="1"/>
  <c r="O4" i="2"/>
  <c r="M4" i="2"/>
  <c r="M15" i="2" s="1"/>
  <c r="L4" i="2"/>
  <c r="M25" i="1"/>
  <c r="L25" i="1"/>
  <c r="O25" i="1" s="1"/>
  <c r="O24" i="1"/>
  <c r="M24" i="1"/>
  <c r="L24" i="1"/>
  <c r="O23" i="1"/>
  <c r="M23" i="1"/>
  <c r="L23" i="1"/>
  <c r="M22" i="1"/>
  <c r="L22" i="1"/>
  <c r="O22" i="1" s="1"/>
  <c r="M21" i="1"/>
  <c r="L21" i="1"/>
  <c r="O21" i="1" s="1"/>
  <c r="O20" i="1"/>
  <c r="M20" i="1"/>
  <c r="L20" i="1"/>
  <c r="O19" i="1"/>
  <c r="M19" i="1"/>
  <c r="L19" i="1"/>
  <c r="M18" i="1"/>
  <c r="L18" i="1"/>
  <c r="O18" i="1" s="1"/>
  <c r="M17" i="1"/>
  <c r="L17" i="1"/>
  <c r="O17" i="1" s="1"/>
  <c r="O16" i="1"/>
  <c r="M16" i="1"/>
  <c r="L16" i="1"/>
  <c r="O15" i="1"/>
  <c r="M15" i="1"/>
  <c r="L15" i="1"/>
  <c r="M14" i="1"/>
  <c r="L14" i="1"/>
  <c r="O14" i="1" s="1"/>
  <c r="M13" i="1"/>
  <c r="L13" i="1"/>
  <c r="O13" i="1" s="1"/>
  <c r="O12" i="1"/>
  <c r="M12" i="1"/>
  <c r="L12" i="1"/>
  <c r="O11" i="1"/>
  <c r="M11" i="1"/>
  <c r="L11" i="1"/>
  <c r="M10" i="1"/>
  <c r="L10" i="1"/>
  <c r="O10" i="1" s="1"/>
  <c r="M9" i="1"/>
  <c r="L9" i="1"/>
  <c r="O9" i="1" s="1"/>
  <c r="O8" i="1"/>
  <c r="M8" i="1"/>
  <c r="L8" i="1"/>
  <c r="O7" i="1"/>
  <c r="M7" i="1"/>
  <c r="M26" i="1" s="1"/>
  <c r="L7" i="1"/>
  <c r="M6" i="1"/>
  <c r="L6" i="1"/>
  <c r="O6" i="1" s="1"/>
  <c r="M5" i="1"/>
  <c r="L5" i="1"/>
  <c r="O5" i="1" s="1"/>
  <c r="O4" i="1"/>
  <c r="M4" i="1"/>
  <c r="L4" i="1"/>
  <c r="O16" i="3" l="1"/>
  <c r="M16" i="3"/>
  <c r="O15" i="2"/>
  <c r="O26" i="1"/>
</calcChain>
</file>

<file path=xl/sharedStrings.xml><?xml version="1.0" encoding="utf-8"?>
<sst xmlns="http://schemas.openxmlformats.org/spreadsheetml/2006/main" count="186" uniqueCount="65">
  <si>
    <t>akcesoria do endoprotez stawu biodrowego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</si>
  <si>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</si>
  <si>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</si>
  <si>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</si>
  <si>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</si>
  <si>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</si>
  <si>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</si>
  <si>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</si>
  <si>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</si>
  <si>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</si>
  <si>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</si>
  <si>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</si>
  <si>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</si>
  <si>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</si>
  <si>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</si>
  <si>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312_02_08</t>
  </si>
  <si>
    <t>Trzpień bezcementowy, tytanowy, prosty, bezkołnierzowy, uniwersalny, wyposażony w mechanizm stabilitacji derotacyjnej, w minimum 10 rozmiarach. W 1/3 części bliższej napylony porowatą okładziną tytanową. Eurokonus 12/14. Trzpień w wersji standard i high ofset. Wymagana dostępność: Trzpień tytanowy, anatomiczny z antywersją, pokryty na całej powierzchni hydroksyapatytem w min. 9 rozmiarach prawych i lewych w wersji standart i waryzowanej ze zmieniającym się kątem CCD i długością szyjki. Eurokonus 12/14</t>
  </si>
  <si>
    <t>szt.</t>
  </si>
  <si>
    <t>Trzpień bezcementowy, przynasadowy, short stem, tytanowy , prosty, dostępny  w minimum 10 rozmiarach, samocentrujący się w kanale, w części bliższej napylony porowatą okładziną tytanową . Trzpień w wersji standard i high ofset. Eurokonus 12/14.</t>
  </si>
  <si>
    <t>Trzpień do implantacji bezcementowej, tytanowy. Przekrój trzpienia okrągły, zaopatrzony w antyrotacyjne żeberka typu Wagner. Rozmiar determinowany przez średnicę w części bliższej od 13 do 24mm w postępie co 1 mm. Dwie wersje kąta szyjkowo-trzonowego: 125 st., 135 st. Konstrukcja trzpienia umożliwia dowolne ustawienie anty oraz retrowersji.</t>
  </si>
  <si>
    <t>Proteza rewizyjna stawu biodrowego, tytanowa, modularna. Trzpień udowy o średnicy od 14-28 mm z możliwością blokowania dystalnego. Długość od 120 do 260 mm. Część krętarzowa w sześciu rozmiarach od 55 do 105 mm w wersji cylindrycznej oraz z rozbudowaną  częścią przyśrodkową. Łączenie na stożku Morsea za pomocą nakrętki.</t>
  </si>
  <si>
    <t>Trzpień krótki tytanowy, bezkołnierzowy, przynasadowy o zmiennej krzywiźnie przyśrodkowej i kształcie pozwalającym zachować naturalną anatomię biodra w czterech wersjach kąta szyjkowego: 140º, 137º, 129º i 127º po 12 rozmiarów dla każdej wersji. Rozpiętość offsetu dla każdej wersji wynosi 7 mm. Trzpień o przekroju trapezoidalnym posiadający w trzech płaszczyznach kształt klina, zwężający się dystalnie, w połowie długości pokryty tytanową okładziną napylaną próżniowo o rozwiniętej powierzchni (plasma spray).</t>
  </si>
  <si>
    <t>Trzpień cementowy</t>
  </si>
  <si>
    <t>Panewka antyluksacyjna typu press-fit, stalowa, pokryta hydroksyapatytem. Wymagana dostępność wersji rewizyjnej z uchwytami na śruby oraz wersji cementowej.</t>
  </si>
  <si>
    <t>Panewka: typu press-fit, ze stopu tytanowego pokryta porowatą okładziną tytanową i hydroksyapatytem w wersji standard oraz wersji z pionowymi płetwami antyluksacyjnymi</t>
  </si>
  <si>
    <t>Panewka bezcementowa pokryta warstwą porowatego tantalu</t>
  </si>
  <si>
    <t>Test oznaczający poziom alfa defensyw do wykrywania około protezowego zakażenia stawów</t>
  </si>
  <si>
    <t>Śruba/zaślepka panewkowa</t>
  </si>
  <si>
    <t>Głowa metalowa o średnicy  22,2</t>
  </si>
  <si>
    <t>Głowa metalowa o średnicy 28,32,36 mm</t>
  </si>
  <si>
    <t>Głowa Biolox Delta o średnicy 28, 32 i 36mm.</t>
  </si>
  <si>
    <t>Głowa ceramiczna 28mm i 32 mm</t>
  </si>
  <si>
    <t>Wkładki polietylenowe</t>
  </si>
  <si>
    <t>Wkładki polietylenowe nasycone witaminą E</t>
  </si>
  <si>
    <t>Wkładki ceramiczne Biolox Delta</t>
  </si>
  <si>
    <t>Cement kostny z gentamycyną i clindamycyną 1x40g</t>
  </si>
  <si>
    <t>Zestaw do mieszania próżniowego pojedynczy</t>
  </si>
  <si>
    <t>Stalowy kosz wzmacniający dno panewki dedykowany do panewki</t>
  </si>
  <si>
    <t>Ostrza do napędu</t>
  </si>
  <si>
    <t>Razem</t>
  </si>
  <si>
    <t>implanty do endoprotez stawu biodrowego wykonane z porowatego tantalu</t>
  </si>
  <si>
    <t>Panewka rewizyjna</t>
  </si>
  <si>
    <t>Wkładka panewkowa</t>
  </si>
  <si>
    <t>Element uzupełniający ubytki stropu</t>
  </si>
  <si>
    <t>Element uzupełniający ubytki dna</t>
  </si>
  <si>
    <t>Proteza kolumny miednicy</t>
  </si>
  <si>
    <t>Podkładka do uzupełnienia stropu</t>
  </si>
  <si>
    <t>Koszyki rekonstrukcyjne</t>
  </si>
  <si>
    <t>Wkładka polietylenowa z zabezpieczającym pierścieniem metalowym na obrąbku umożliwiająca zatrzaśnięcie dedykowanej głowy 36 mm.</t>
  </si>
  <si>
    <t>Głowa metalowa 36 mm do panewki zatrzaskowej</t>
  </si>
  <si>
    <t>Ostrze do wycięcia panewki w zabiegach rewizyjnych</t>
  </si>
  <si>
    <t>Szczotki panewkowe</t>
  </si>
  <si>
    <t>System poresekcyjny modularny umożliwiający elastyczne dopasowanie do poziomu i miejsca resekcji. Dostępne minimum dwa rodzaje komponentu zastępującego nasadę bliższą kości udowej.</t>
  </si>
  <si>
    <t>Śruba krętarzowa</t>
  </si>
  <si>
    <t>Łącznik zakrzywiony</t>
  </si>
  <si>
    <t>Zaczep przezkrętarzowy</t>
  </si>
  <si>
    <t>Komponent udowy</t>
  </si>
  <si>
    <t>Element diafiajalny eliptyczny</t>
  </si>
  <si>
    <t>Głowa metalowa</t>
  </si>
  <si>
    <t>Płyta krętarzowa</t>
  </si>
  <si>
    <t>Głowa ceramiczna</t>
  </si>
  <si>
    <t>Szczotka do czyszczenia kanału szpikowego</t>
  </si>
  <si>
    <t>Gąbka do użyczonego hełmu</t>
  </si>
  <si>
    <t>Kaptur jednorazowy do użyczonego hełmu</t>
  </si>
  <si>
    <t>Cena jednostk.netto [zł] [zgodnie z kolumną nr 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</si>
</sst>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topLeftCell="A13" zoomScale="98" zoomScaleNormal="98" workbookViewId="0">
      <selection activeCell="D42" sqref="D42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5" ht="18.75" x14ac:dyDescent="0.3">
      <c r="F1" s="1" t="s">
        <v>0</v>
      </c>
    </row>
    <row r="2" spans="1:15" ht="5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64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5" x14ac:dyDescent="0.25">
      <c r="A3" s="6">
        <v>1</v>
      </c>
      <c r="B3" s="6">
        <v>2</v>
      </c>
      <c r="C3" s="7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ht="135" x14ac:dyDescent="0.25">
      <c r="A4" s="2">
        <v>1</v>
      </c>
      <c r="B4" s="2"/>
      <c r="C4" s="2" t="s">
        <v>15</v>
      </c>
      <c r="D4" s="8" t="s">
        <v>16</v>
      </c>
      <c r="E4" s="2"/>
      <c r="F4" s="2"/>
      <c r="G4" s="2"/>
      <c r="H4" s="2" t="s">
        <v>17</v>
      </c>
      <c r="I4" s="2"/>
      <c r="J4" s="3">
        <v>50</v>
      </c>
      <c r="K4" s="3"/>
      <c r="L4" s="3">
        <f t="shared" ref="L4:L25" si="0">K4*((100+N4)/100)</f>
        <v>0</v>
      </c>
      <c r="M4" s="3">
        <f t="shared" ref="M4:M25" si="1">J4*K4</f>
        <v>0</v>
      </c>
      <c r="N4" s="3"/>
      <c r="O4" s="3">
        <f t="shared" ref="O4:O25" si="2">J4*L4</f>
        <v>0</v>
      </c>
    </row>
    <row r="5" spans="1:15" ht="75" x14ac:dyDescent="0.25">
      <c r="A5" s="2">
        <v>2</v>
      </c>
      <c r="B5" s="2"/>
      <c r="C5" s="2" t="s">
        <v>15</v>
      </c>
      <c r="D5" s="8" t="s">
        <v>18</v>
      </c>
      <c r="E5" s="2"/>
      <c r="F5" s="2"/>
      <c r="G5" s="2"/>
      <c r="H5" s="2" t="s">
        <v>17</v>
      </c>
      <c r="I5" s="2"/>
      <c r="J5" s="3">
        <v>110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5" ht="90" x14ac:dyDescent="0.25">
      <c r="A6" s="2">
        <v>3</v>
      </c>
      <c r="B6" s="2"/>
      <c r="C6" s="2" t="s">
        <v>15</v>
      </c>
      <c r="D6" s="8" t="s">
        <v>19</v>
      </c>
      <c r="E6" s="2"/>
      <c r="F6" s="2"/>
      <c r="G6" s="2"/>
      <c r="H6" s="2" t="s">
        <v>17</v>
      </c>
      <c r="I6" s="2"/>
      <c r="J6" s="3">
        <v>2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5" ht="90" x14ac:dyDescent="0.25">
      <c r="A7" s="2">
        <v>4</v>
      </c>
      <c r="B7" s="2"/>
      <c r="C7" s="2" t="s">
        <v>15</v>
      </c>
      <c r="D7" s="8" t="s">
        <v>20</v>
      </c>
      <c r="E7" s="2"/>
      <c r="F7" s="2"/>
      <c r="G7" s="2"/>
      <c r="H7" s="2" t="s">
        <v>17</v>
      </c>
      <c r="I7" s="2"/>
      <c r="J7" s="3">
        <v>2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5" ht="135" x14ac:dyDescent="0.25">
      <c r="A8" s="2">
        <v>5</v>
      </c>
      <c r="B8" s="2"/>
      <c r="C8" s="2" t="s">
        <v>15</v>
      </c>
      <c r="D8" s="8" t="s">
        <v>21</v>
      </c>
      <c r="E8" s="2"/>
      <c r="F8" s="2"/>
      <c r="G8" s="2"/>
      <c r="H8" s="2" t="s">
        <v>17</v>
      </c>
      <c r="I8" s="2"/>
      <c r="J8" s="3">
        <v>20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5" x14ac:dyDescent="0.25">
      <c r="A9" s="2">
        <v>6</v>
      </c>
      <c r="B9" s="2"/>
      <c r="C9" s="2" t="s">
        <v>15</v>
      </c>
      <c r="D9" s="8" t="s">
        <v>22</v>
      </c>
      <c r="E9" s="2"/>
      <c r="F9" s="2"/>
      <c r="G9" s="2"/>
      <c r="H9" s="2" t="s">
        <v>17</v>
      </c>
      <c r="I9" s="2"/>
      <c r="J9" s="3">
        <v>2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5" ht="45" x14ac:dyDescent="0.25">
      <c r="A10" s="2">
        <v>7</v>
      </c>
      <c r="B10" s="2"/>
      <c r="C10" s="2" t="s">
        <v>15</v>
      </c>
      <c r="D10" s="8" t="s">
        <v>23</v>
      </c>
      <c r="E10" s="2"/>
      <c r="F10" s="2"/>
      <c r="G10" s="2"/>
      <c r="H10" s="2" t="s">
        <v>17</v>
      </c>
      <c r="I10" s="2"/>
      <c r="J10" s="3">
        <v>50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5" ht="45" x14ac:dyDescent="0.25">
      <c r="A11" s="2">
        <v>8</v>
      </c>
      <c r="B11" s="2"/>
      <c r="C11" s="2" t="s">
        <v>15</v>
      </c>
      <c r="D11" s="8" t="s">
        <v>24</v>
      </c>
      <c r="E11" s="2"/>
      <c r="F11" s="2"/>
      <c r="G11" s="2"/>
      <c r="H11" s="2" t="s">
        <v>17</v>
      </c>
      <c r="I11" s="2"/>
      <c r="J11" s="3">
        <v>50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5" x14ac:dyDescent="0.25">
      <c r="A12" s="2">
        <v>9</v>
      </c>
      <c r="B12" s="2"/>
      <c r="C12" s="2" t="s">
        <v>15</v>
      </c>
      <c r="D12" s="8" t="s">
        <v>25</v>
      </c>
      <c r="E12" s="2"/>
      <c r="F12" s="2"/>
      <c r="G12" s="2"/>
      <c r="H12" s="2" t="s">
        <v>17</v>
      </c>
      <c r="I12" s="2"/>
      <c r="J12" s="3">
        <v>50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5" ht="30" x14ac:dyDescent="0.25">
      <c r="A13" s="2">
        <v>10</v>
      </c>
      <c r="B13" s="2"/>
      <c r="C13" s="2" t="s">
        <v>15</v>
      </c>
      <c r="D13" s="8" t="s">
        <v>26</v>
      </c>
      <c r="E13" s="2"/>
      <c r="F13" s="2"/>
      <c r="G13" s="2"/>
      <c r="H13" s="2" t="s">
        <v>17</v>
      </c>
      <c r="I13" s="2"/>
      <c r="J13" s="3">
        <v>2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5" x14ac:dyDescent="0.25">
      <c r="A14" s="2">
        <v>11</v>
      </c>
      <c r="B14" s="2"/>
      <c r="C14" s="2" t="s">
        <v>15</v>
      </c>
      <c r="D14" s="8" t="s">
        <v>27</v>
      </c>
      <c r="E14" s="2"/>
      <c r="F14" s="2"/>
      <c r="G14" s="2"/>
      <c r="H14" s="2" t="s">
        <v>17</v>
      </c>
      <c r="I14" s="2"/>
      <c r="J14" s="3">
        <v>35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5" x14ac:dyDescent="0.25">
      <c r="A15" s="2">
        <v>12</v>
      </c>
      <c r="B15" s="2"/>
      <c r="C15" s="2" t="s">
        <v>15</v>
      </c>
      <c r="D15" s="8" t="s">
        <v>28</v>
      </c>
      <c r="E15" s="2"/>
      <c r="F15" s="2"/>
      <c r="G15" s="2"/>
      <c r="H15" s="2" t="s">
        <v>17</v>
      </c>
      <c r="I15" s="2"/>
      <c r="J15" s="3">
        <v>110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5" x14ac:dyDescent="0.25">
      <c r="A16" s="2">
        <v>13</v>
      </c>
      <c r="B16" s="2"/>
      <c r="C16" s="2" t="s">
        <v>15</v>
      </c>
      <c r="D16" s="8" t="s">
        <v>29</v>
      </c>
      <c r="E16" s="2"/>
      <c r="F16" s="2"/>
      <c r="G16" s="2"/>
      <c r="H16" s="2" t="s">
        <v>17</v>
      </c>
      <c r="I16" s="2"/>
      <c r="J16" s="3">
        <v>15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6" x14ac:dyDescent="0.25">
      <c r="A17" s="2">
        <v>14</v>
      </c>
      <c r="B17" s="2"/>
      <c r="C17" s="2" t="s">
        <v>15</v>
      </c>
      <c r="D17" s="8" t="s">
        <v>30</v>
      </c>
      <c r="E17" s="2"/>
      <c r="F17" s="2"/>
      <c r="G17" s="2"/>
      <c r="H17" s="2" t="s">
        <v>17</v>
      </c>
      <c r="I17" s="2"/>
      <c r="J17" s="3">
        <v>15</v>
      </c>
      <c r="K17" s="3"/>
      <c r="L17" s="3">
        <f t="shared" si="0"/>
        <v>0</v>
      </c>
      <c r="M17" s="3">
        <f t="shared" si="1"/>
        <v>0</v>
      </c>
      <c r="N17" s="3"/>
      <c r="O17" s="3">
        <f t="shared" si="2"/>
        <v>0</v>
      </c>
    </row>
    <row r="18" spans="1:16" x14ac:dyDescent="0.25">
      <c r="A18" s="2">
        <v>15</v>
      </c>
      <c r="B18" s="2"/>
      <c r="C18" s="2" t="s">
        <v>15</v>
      </c>
      <c r="D18" s="8" t="s">
        <v>31</v>
      </c>
      <c r="E18" s="2"/>
      <c r="F18" s="2"/>
      <c r="G18" s="2"/>
      <c r="H18" s="2" t="s">
        <v>17</v>
      </c>
      <c r="I18" s="2"/>
      <c r="J18" s="3">
        <v>15</v>
      </c>
      <c r="K18" s="3"/>
      <c r="L18" s="3">
        <f t="shared" si="0"/>
        <v>0</v>
      </c>
      <c r="M18" s="3">
        <f t="shared" si="1"/>
        <v>0</v>
      </c>
      <c r="N18" s="3"/>
      <c r="O18" s="3">
        <f t="shared" si="2"/>
        <v>0</v>
      </c>
    </row>
    <row r="19" spans="1:16" x14ac:dyDescent="0.25">
      <c r="A19" s="2">
        <v>16</v>
      </c>
      <c r="B19" s="2"/>
      <c r="C19" s="2" t="s">
        <v>15</v>
      </c>
      <c r="D19" s="8" t="s">
        <v>32</v>
      </c>
      <c r="E19" s="2"/>
      <c r="F19" s="2"/>
      <c r="G19" s="2"/>
      <c r="H19" s="2" t="s">
        <v>17</v>
      </c>
      <c r="I19" s="2"/>
      <c r="J19" s="3">
        <v>120</v>
      </c>
      <c r="K19" s="3"/>
      <c r="L19" s="3">
        <f t="shared" si="0"/>
        <v>0</v>
      </c>
      <c r="M19" s="3">
        <f t="shared" si="1"/>
        <v>0</v>
      </c>
      <c r="N19" s="3"/>
      <c r="O19" s="3">
        <f t="shared" si="2"/>
        <v>0</v>
      </c>
    </row>
    <row r="20" spans="1:16" x14ac:dyDescent="0.25">
      <c r="A20" s="2">
        <v>17</v>
      </c>
      <c r="B20" s="2"/>
      <c r="C20" s="2" t="s">
        <v>15</v>
      </c>
      <c r="D20" s="8" t="s">
        <v>33</v>
      </c>
      <c r="E20" s="2"/>
      <c r="F20" s="2"/>
      <c r="G20" s="2"/>
      <c r="H20" s="2" t="s">
        <v>17</v>
      </c>
      <c r="I20" s="2"/>
      <c r="J20" s="3">
        <v>10</v>
      </c>
      <c r="K20" s="3"/>
      <c r="L20" s="3">
        <f t="shared" si="0"/>
        <v>0</v>
      </c>
      <c r="M20" s="3">
        <f t="shared" si="1"/>
        <v>0</v>
      </c>
      <c r="N20" s="3"/>
      <c r="O20" s="3">
        <f t="shared" si="2"/>
        <v>0</v>
      </c>
    </row>
    <row r="21" spans="1:16" x14ac:dyDescent="0.25">
      <c r="A21" s="2">
        <v>18</v>
      </c>
      <c r="B21" s="2"/>
      <c r="C21" s="2" t="s">
        <v>15</v>
      </c>
      <c r="D21" s="8" t="s">
        <v>34</v>
      </c>
      <c r="E21" s="2"/>
      <c r="F21" s="2"/>
      <c r="G21" s="2"/>
      <c r="H21" s="2" t="s">
        <v>17</v>
      </c>
      <c r="I21" s="2"/>
      <c r="J21" s="3">
        <v>10</v>
      </c>
      <c r="K21" s="3"/>
      <c r="L21" s="3">
        <f t="shared" si="0"/>
        <v>0</v>
      </c>
      <c r="M21" s="3">
        <f t="shared" si="1"/>
        <v>0</v>
      </c>
      <c r="N21" s="3"/>
      <c r="O21" s="3">
        <f t="shared" si="2"/>
        <v>0</v>
      </c>
    </row>
    <row r="22" spans="1:16" x14ac:dyDescent="0.25">
      <c r="A22" s="2">
        <v>19</v>
      </c>
      <c r="B22" s="2"/>
      <c r="C22" s="2" t="s">
        <v>15</v>
      </c>
      <c r="D22" s="8" t="s">
        <v>35</v>
      </c>
      <c r="E22" s="2"/>
      <c r="F22" s="2"/>
      <c r="G22" s="2"/>
      <c r="H22" s="2" t="s">
        <v>17</v>
      </c>
      <c r="I22" s="2"/>
      <c r="J22" s="3">
        <v>10</v>
      </c>
      <c r="K22" s="3"/>
      <c r="L22" s="3">
        <f t="shared" si="0"/>
        <v>0</v>
      </c>
      <c r="M22" s="3">
        <f t="shared" si="1"/>
        <v>0</v>
      </c>
      <c r="N22" s="3"/>
      <c r="O22" s="3">
        <f t="shared" si="2"/>
        <v>0</v>
      </c>
    </row>
    <row r="23" spans="1:16" x14ac:dyDescent="0.25">
      <c r="A23" s="2">
        <v>20</v>
      </c>
      <c r="B23" s="2"/>
      <c r="C23" s="2" t="s">
        <v>15</v>
      </c>
      <c r="D23" s="8" t="s">
        <v>36</v>
      </c>
      <c r="E23" s="2"/>
      <c r="F23" s="2"/>
      <c r="G23" s="2"/>
      <c r="H23" s="2" t="s">
        <v>17</v>
      </c>
      <c r="I23" s="2"/>
      <c r="J23" s="3">
        <v>20</v>
      </c>
      <c r="K23" s="3"/>
      <c r="L23" s="3">
        <f t="shared" si="0"/>
        <v>0</v>
      </c>
      <c r="M23" s="3">
        <f t="shared" si="1"/>
        <v>0</v>
      </c>
      <c r="N23" s="3"/>
      <c r="O23" s="3">
        <f t="shared" si="2"/>
        <v>0</v>
      </c>
    </row>
    <row r="24" spans="1:16" ht="30" x14ac:dyDescent="0.25">
      <c r="A24" s="2">
        <v>21</v>
      </c>
      <c r="B24" s="2"/>
      <c r="C24" s="2" t="s">
        <v>15</v>
      </c>
      <c r="D24" s="8" t="s">
        <v>37</v>
      </c>
      <c r="E24" s="2"/>
      <c r="F24" s="2"/>
      <c r="G24" s="2"/>
      <c r="H24" s="2" t="s">
        <v>17</v>
      </c>
      <c r="I24" s="2"/>
      <c r="J24" s="3">
        <v>2</v>
      </c>
      <c r="K24" s="3"/>
      <c r="L24" s="3">
        <f t="shared" si="0"/>
        <v>0</v>
      </c>
      <c r="M24" s="3">
        <f t="shared" si="1"/>
        <v>0</v>
      </c>
      <c r="N24" s="3"/>
      <c r="O24" s="3">
        <f t="shared" si="2"/>
        <v>0</v>
      </c>
    </row>
    <row r="25" spans="1:16" x14ac:dyDescent="0.25">
      <c r="A25" s="2">
        <v>22</v>
      </c>
      <c r="B25" s="2"/>
      <c r="C25" s="2" t="s">
        <v>15</v>
      </c>
      <c r="D25" s="8" t="s">
        <v>38</v>
      </c>
      <c r="E25" s="2"/>
      <c r="F25" s="2"/>
      <c r="G25" s="2"/>
      <c r="H25" s="2" t="s">
        <v>17</v>
      </c>
      <c r="I25" s="2"/>
      <c r="J25" s="3">
        <v>100</v>
      </c>
      <c r="K25" s="3"/>
      <c r="L25" s="3">
        <f t="shared" si="0"/>
        <v>0</v>
      </c>
      <c r="M25" s="3">
        <f t="shared" si="1"/>
        <v>0</v>
      </c>
      <c r="N25" s="3"/>
      <c r="O25" s="3">
        <f t="shared" si="2"/>
        <v>0</v>
      </c>
    </row>
    <row r="26" spans="1:16" x14ac:dyDescent="0.25">
      <c r="I26" t="s">
        <v>39</v>
      </c>
      <c r="J26" s="3"/>
      <c r="K26" s="3"/>
      <c r="L26" s="3"/>
      <c r="M26" s="3">
        <f>SUM(M4:M25)</f>
        <v>0</v>
      </c>
      <c r="N26" s="3"/>
      <c r="O26" s="3">
        <f>SUM(O4:O25)</f>
        <v>0</v>
      </c>
      <c r="P26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5"/>
  <sheetViews>
    <sheetView topLeftCell="A4" workbookViewId="0">
      <selection activeCell="E21" sqref="E21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40</v>
      </c>
    </row>
    <row r="2" spans="1:16" ht="5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64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x14ac:dyDescent="0.25">
      <c r="A3" s="6">
        <v>1</v>
      </c>
      <c r="B3" s="6">
        <v>2</v>
      </c>
      <c r="C3" s="7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x14ac:dyDescent="0.25">
      <c r="A4" s="2">
        <v>23</v>
      </c>
      <c r="B4" s="2"/>
      <c r="C4" s="2" t="s">
        <v>15</v>
      </c>
      <c r="D4" s="8" t="s">
        <v>41</v>
      </c>
      <c r="E4" s="2"/>
      <c r="F4" s="2"/>
      <c r="G4" s="2"/>
      <c r="H4" s="2" t="s">
        <v>17</v>
      </c>
      <c r="I4" s="2"/>
      <c r="J4" s="3">
        <v>2</v>
      </c>
      <c r="K4" s="3"/>
      <c r="L4" s="3">
        <f t="shared" ref="L4:L14" si="0">K4*((100+N4)/100)</f>
        <v>0</v>
      </c>
      <c r="M4" s="3">
        <f t="shared" ref="M4:M14" si="1">J4*K4</f>
        <v>0</v>
      </c>
      <c r="N4" s="3"/>
      <c r="O4" s="3">
        <f t="shared" ref="O4:O14" si="2">J4*L4</f>
        <v>0</v>
      </c>
    </row>
    <row r="5" spans="1:16" x14ac:dyDescent="0.25">
      <c r="A5" s="2">
        <v>24</v>
      </c>
      <c r="B5" s="2"/>
      <c r="C5" s="2" t="s">
        <v>15</v>
      </c>
      <c r="D5" s="8" t="s">
        <v>42</v>
      </c>
      <c r="E5" s="2"/>
      <c r="F5" s="2"/>
      <c r="G5" s="2"/>
      <c r="H5" s="2" t="s">
        <v>17</v>
      </c>
      <c r="I5" s="2"/>
      <c r="J5" s="3">
        <v>2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6" x14ac:dyDescent="0.25">
      <c r="A6" s="2">
        <v>25</v>
      </c>
      <c r="B6" s="2"/>
      <c r="C6" s="2" t="s">
        <v>15</v>
      </c>
      <c r="D6" s="8" t="s">
        <v>43</v>
      </c>
      <c r="E6" s="2"/>
      <c r="F6" s="2"/>
      <c r="G6" s="2"/>
      <c r="H6" s="2" t="s">
        <v>17</v>
      </c>
      <c r="I6" s="2"/>
      <c r="J6" s="3">
        <v>2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6" x14ac:dyDescent="0.25">
      <c r="A7" s="2">
        <v>26</v>
      </c>
      <c r="B7" s="2"/>
      <c r="C7" s="2" t="s">
        <v>15</v>
      </c>
      <c r="D7" s="8" t="s">
        <v>44</v>
      </c>
      <c r="E7" s="2"/>
      <c r="F7" s="2"/>
      <c r="G7" s="2"/>
      <c r="H7" s="2" t="s">
        <v>17</v>
      </c>
      <c r="I7" s="2"/>
      <c r="J7" s="3">
        <v>2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6" x14ac:dyDescent="0.25">
      <c r="A8" s="2">
        <v>27</v>
      </c>
      <c r="B8" s="2"/>
      <c r="C8" s="2" t="s">
        <v>15</v>
      </c>
      <c r="D8" s="8" t="s">
        <v>45</v>
      </c>
      <c r="E8" s="2"/>
      <c r="F8" s="2"/>
      <c r="G8" s="2"/>
      <c r="H8" s="2" t="s">
        <v>17</v>
      </c>
      <c r="I8" s="2"/>
      <c r="J8" s="3">
        <v>2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6" x14ac:dyDescent="0.25">
      <c r="A9" s="2">
        <v>28</v>
      </c>
      <c r="B9" s="2"/>
      <c r="C9" s="2" t="s">
        <v>15</v>
      </c>
      <c r="D9" s="8" t="s">
        <v>46</v>
      </c>
      <c r="E9" s="2"/>
      <c r="F9" s="2"/>
      <c r="G9" s="2"/>
      <c r="H9" s="2" t="s">
        <v>17</v>
      </c>
      <c r="I9" s="2"/>
      <c r="J9" s="3">
        <v>2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6" x14ac:dyDescent="0.25">
      <c r="A10" s="2">
        <v>29</v>
      </c>
      <c r="B10" s="2"/>
      <c r="C10" s="2" t="s">
        <v>15</v>
      </c>
      <c r="D10" s="8" t="s">
        <v>47</v>
      </c>
      <c r="E10" s="2"/>
      <c r="F10" s="2"/>
      <c r="G10" s="2"/>
      <c r="H10" s="2" t="s">
        <v>17</v>
      </c>
      <c r="I10" s="2"/>
      <c r="J10" s="3">
        <v>2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6" ht="45" x14ac:dyDescent="0.25">
      <c r="A11" s="2">
        <v>30</v>
      </c>
      <c r="B11" s="2"/>
      <c r="C11" s="2" t="s">
        <v>15</v>
      </c>
      <c r="D11" s="8" t="s">
        <v>48</v>
      </c>
      <c r="E11" s="2"/>
      <c r="F11" s="2"/>
      <c r="G11" s="2"/>
      <c r="H11" s="2" t="s">
        <v>17</v>
      </c>
      <c r="I11" s="2"/>
      <c r="J11" s="3">
        <v>2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6" x14ac:dyDescent="0.25">
      <c r="A12" s="2">
        <v>31</v>
      </c>
      <c r="B12" s="2"/>
      <c r="C12" s="2" t="s">
        <v>15</v>
      </c>
      <c r="D12" s="8" t="s">
        <v>49</v>
      </c>
      <c r="E12" s="2"/>
      <c r="F12" s="2"/>
      <c r="G12" s="2"/>
      <c r="H12" s="2" t="s">
        <v>17</v>
      </c>
      <c r="I12" s="2"/>
      <c r="J12" s="3">
        <v>2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6" x14ac:dyDescent="0.25">
      <c r="A13" s="2">
        <v>32</v>
      </c>
      <c r="B13" s="2"/>
      <c r="C13" s="2" t="s">
        <v>15</v>
      </c>
      <c r="D13" s="8" t="s">
        <v>50</v>
      </c>
      <c r="E13" s="2"/>
      <c r="F13" s="2"/>
      <c r="G13" s="2"/>
      <c r="H13" s="2" t="s">
        <v>17</v>
      </c>
      <c r="I13" s="2"/>
      <c r="J13" s="3">
        <v>2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6" x14ac:dyDescent="0.25">
      <c r="A14" s="2">
        <v>33</v>
      </c>
      <c r="B14" s="2"/>
      <c r="C14" s="2" t="s">
        <v>15</v>
      </c>
      <c r="D14" s="8" t="s">
        <v>51</v>
      </c>
      <c r="E14" s="2"/>
      <c r="F14" s="2"/>
      <c r="G14" s="2"/>
      <c r="H14" s="2" t="s">
        <v>17</v>
      </c>
      <c r="I14" s="2"/>
      <c r="J14" s="3">
        <v>20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6" x14ac:dyDescent="0.25">
      <c r="I15" t="s">
        <v>39</v>
      </c>
      <c r="J15" s="3"/>
      <c r="K15" s="3"/>
      <c r="L15" s="3"/>
      <c r="M15" s="3">
        <f>SUM(M4:M14)</f>
        <v>0</v>
      </c>
      <c r="N15" s="3"/>
      <c r="O15" s="3">
        <f>SUM(O4:O14)</f>
        <v>0</v>
      </c>
      <c r="P15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6"/>
  <sheetViews>
    <sheetView tabSelected="1" workbookViewId="0">
      <selection activeCell="R17" sqref="R17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52</v>
      </c>
    </row>
    <row r="2" spans="1:16" ht="5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64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x14ac:dyDescent="0.25">
      <c r="A3" s="6">
        <v>1</v>
      </c>
      <c r="B3" s="6">
        <v>2</v>
      </c>
      <c r="C3" s="7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x14ac:dyDescent="0.25">
      <c r="A4" s="2">
        <v>34</v>
      </c>
      <c r="B4" s="2"/>
      <c r="C4" s="2" t="s">
        <v>15</v>
      </c>
      <c r="D4" s="9" t="s">
        <v>53</v>
      </c>
      <c r="E4" s="2"/>
      <c r="F4" s="2"/>
      <c r="G4" s="2"/>
      <c r="H4" s="2" t="s">
        <v>17</v>
      </c>
      <c r="I4" s="2"/>
      <c r="J4" s="3">
        <v>1</v>
      </c>
      <c r="K4" s="3"/>
      <c r="L4" s="3">
        <f t="shared" ref="L4:L15" si="0">K4*((100+N4)/100)</f>
        <v>0</v>
      </c>
      <c r="M4" s="3">
        <f t="shared" ref="M4:M15" si="1">J4*K4</f>
        <v>0</v>
      </c>
      <c r="N4" s="3"/>
      <c r="O4" s="3">
        <f t="shared" ref="O4:O15" si="2">J4*L4</f>
        <v>0</v>
      </c>
    </row>
    <row r="5" spans="1:16" x14ac:dyDescent="0.25">
      <c r="A5" s="2">
        <v>35</v>
      </c>
      <c r="B5" s="2"/>
      <c r="C5" s="2" t="s">
        <v>15</v>
      </c>
      <c r="D5" s="9" t="s">
        <v>54</v>
      </c>
      <c r="E5" s="2"/>
      <c r="F5" s="2"/>
      <c r="G5" s="2"/>
      <c r="H5" s="2" t="s">
        <v>17</v>
      </c>
      <c r="I5" s="2"/>
      <c r="J5" s="3">
        <v>1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6" x14ac:dyDescent="0.25">
      <c r="A6" s="2">
        <v>36</v>
      </c>
      <c r="B6" s="2"/>
      <c r="C6" s="2" t="s">
        <v>15</v>
      </c>
      <c r="D6" s="9" t="s">
        <v>55</v>
      </c>
      <c r="E6" s="2"/>
      <c r="F6" s="2"/>
      <c r="G6" s="2"/>
      <c r="H6" s="2" t="s">
        <v>17</v>
      </c>
      <c r="I6" s="2"/>
      <c r="J6" s="3">
        <v>1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6" x14ac:dyDescent="0.25">
      <c r="A7" s="2">
        <v>37</v>
      </c>
      <c r="B7" s="2"/>
      <c r="C7" s="2" t="s">
        <v>15</v>
      </c>
      <c r="D7" s="9" t="s">
        <v>22</v>
      </c>
      <c r="E7" s="2"/>
      <c r="F7" s="2"/>
      <c r="G7" s="2"/>
      <c r="H7" s="2" t="s">
        <v>17</v>
      </c>
      <c r="I7" s="2"/>
      <c r="J7" s="3">
        <v>1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6" x14ac:dyDescent="0.25">
      <c r="A8" s="2">
        <v>38</v>
      </c>
      <c r="B8" s="2"/>
      <c r="C8" s="2" t="s">
        <v>15</v>
      </c>
      <c r="D8" s="9" t="s">
        <v>56</v>
      </c>
      <c r="E8" s="2"/>
      <c r="F8" s="2"/>
      <c r="G8" s="2"/>
      <c r="H8" s="2" t="s">
        <v>17</v>
      </c>
      <c r="I8" s="2"/>
      <c r="J8" s="3">
        <v>1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6" x14ac:dyDescent="0.25">
      <c r="A9" s="2">
        <v>39</v>
      </c>
      <c r="B9" s="2"/>
      <c r="C9" s="2" t="s">
        <v>15</v>
      </c>
      <c r="D9" s="9" t="s">
        <v>57</v>
      </c>
      <c r="E9" s="2"/>
      <c r="F9" s="2"/>
      <c r="G9" s="2"/>
      <c r="H9" s="2" t="s">
        <v>17</v>
      </c>
      <c r="I9" s="2"/>
      <c r="J9" s="3">
        <v>1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6" x14ac:dyDescent="0.25">
      <c r="A10" s="2">
        <v>40</v>
      </c>
      <c r="B10" s="2"/>
      <c r="C10" s="2" t="s">
        <v>15</v>
      </c>
      <c r="D10" s="9" t="s">
        <v>58</v>
      </c>
      <c r="E10" s="2"/>
      <c r="F10" s="2"/>
      <c r="G10" s="2"/>
      <c r="H10" s="2" t="s">
        <v>17</v>
      </c>
      <c r="I10" s="2"/>
      <c r="J10" s="3">
        <v>1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6" x14ac:dyDescent="0.25">
      <c r="A11" s="2">
        <v>41</v>
      </c>
      <c r="B11" s="2"/>
      <c r="C11" s="2" t="s">
        <v>15</v>
      </c>
      <c r="D11" s="9" t="s">
        <v>59</v>
      </c>
      <c r="E11" s="2"/>
      <c r="F11" s="2"/>
      <c r="G11" s="2"/>
      <c r="H11" s="2" t="s">
        <v>17</v>
      </c>
      <c r="I11" s="2"/>
      <c r="J11" s="3">
        <v>1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6" x14ac:dyDescent="0.25">
      <c r="A12" s="2">
        <v>42</v>
      </c>
      <c r="B12" s="2"/>
      <c r="C12" s="2" t="s">
        <v>15</v>
      </c>
      <c r="D12" s="9" t="s">
        <v>60</v>
      </c>
      <c r="E12" s="2"/>
      <c r="F12" s="2"/>
      <c r="G12" s="2"/>
      <c r="H12" s="2" t="s">
        <v>17</v>
      </c>
      <c r="I12" s="2"/>
      <c r="J12" s="3">
        <v>10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6" x14ac:dyDescent="0.25">
      <c r="A13" s="2">
        <v>43</v>
      </c>
      <c r="B13" s="2"/>
      <c r="C13" s="2" t="s">
        <v>15</v>
      </c>
      <c r="D13" s="9" t="s">
        <v>61</v>
      </c>
      <c r="E13" s="2"/>
      <c r="F13" s="2"/>
      <c r="G13" s="2"/>
      <c r="H13" s="2" t="s">
        <v>17</v>
      </c>
      <c r="I13" s="2"/>
      <c r="J13" s="3">
        <v>10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6" x14ac:dyDescent="0.25">
      <c r="A14" s="2">
        <v>44</v>
      </c>
      <c r="B14" s="2"/>
      <c r="C14" s="2" t="s">
        <v>15</v>
      </c>
      <c r="D14" s="9" t="s">
        <v>62</v>
      </c>
      <c r="E14" s="2"/>
      <c r="F14" s="2"/>
      <c r="G14" s="2"/>
      <c r="H14" s="2" t="s">
        <v>17</v>
      </c>
      <c r="I14" s="2"/>
      <c r="J14" s="3">
        <v>56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6" x14ac:dyDescent="0.25">
      <c r="A15" s="2">
        <v>45</v>
      </c>
      <c r="B15" s="2"/>
      <c r="C15" s="2" t="s">
        <v>15</v>
      </c>
      <c r="D15" s="9" t="s">
        <v>63</v>
      </c>
      <c r="E15" s="2"/>
      <c r="F15" s="2"/>
      <c r="G15" s="2"/>
      <c r="H15" s="2" t="s">
        <v>17</v>
      </c>
      <c r="I15" s="2"/>
      <c r="J15" s="3">
        <v>108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6" x14ac:dyDescent="0.25">
      <c r="I16" t="s">
        <v>39</v>
      </c>
      <c r="J16" s="3"/>
      <c r="K16" s="3"/>
      <c r="L16" s="3"/>
      <c r="M16" s="3">
        <f>SUM(M4:M15)</f>
        <v>0</v>
      </c>
      <c r="N16" s="3"/>
      <c r="O16" s="3">
        <f>SUM(O4:O15)</f>
        <v>0</v>
      </c>
      <c r="P16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akcesoria do endoprotez stawu </vt:lpstr>
      <vt:lpstr>implanty do endoprotez stawu b</vt:lpstr>
      <vt:lpstr>System poresekcyjny modularny 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2021-09-23T08:20:23Z</cp:lastPrinted>
  <dcterms:created xsi:type="dcterms:W3CDTF">2021-09-20T11:51:43Z</dcterms:created>
  <dcterms:modified xsi:type="dcterms:W3CDTF">2021-10-28T09:38:11Z</dcterms:modified>
  <cp:category/>
</cp:coreProperties>
</file>