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127 PN 21 PRODUKTY LECZNICZE\(2)Dokumentacja postepowania opublikowana w portalu w dniu wszczęcia\"/>
    </mc:Choice>
  </mc:AlternateContent>
  <xr:revisionPtr revIDLastSave="0" documentId="13_ncr:1_{92C3CDC6-606A-4B04-A9B8-A870D8B4873A}" xr6:coauthVersionLast="47" xr6:coauthVersionMax="47" xr10:uidLastSave="{00000000-0000-0000-0000-000000000000}"/>
  <bookViews>
    <workbookView xWindow="-120" yWindow="-120" windowWidth="29040" windowHeight="15840" firstSheet="25" activeTab="30" xr2:uid="{00000000-000D-0000-FFFF-FFFF00000000}"/>
  </bookViews>
  <sheets>
    <sheet name="P10- Doxorubicyna pegylowana l" sheetId="1" r:id="rId1"/>
    <sheet name="P11- Fluorouracyl do stosowani" sheetId="2" r:id="rId2"/>
    <sheet name="P12- Capecitabine" sheetId="3" r:id="rId3"/>
    <sheet name="P13- Azacytydyna 100 mg" sheetId="4" r:id="rId4"/>
    <sheet name="P14- Azacytydyna 150 mg" sheetId="5" r:id="rId5"/>
    <sheet name="P15- Amantadyna" sheetId="6" r:id="rId6"/>
    <sheet name="P16- Anagrelid" sheetId="7" r:id="rId7"/>
    <sheet name="P17- Worikonazol" sheetId="8" r:id="rId8"/>
    <sheet name="P18- Imatynib" sheetId="9" r:id="rId9"/>
    <sheet name="P19- Bleomycin" sheetId="10" r:id="rId10"/>
    <sheet name="P1-Prasugrel" sheetId="11" r:id="rId11"/>
    <sheet name="P2- Fondaparynuks" sheetId="12" r:id="rId12"/>
    <sheet name="P20- Lopinawir _ Rytonawir" sheetId="13" r:id="rId13"/>
    <sheet name="P21- Umeklidynium + wilanterol" sheetId="14" r:id="rId14"/>
    <sheet name="P22- Pembrolizumab" sheetId="15" r:id="rId15"/>
    <sheet name="P23- Lamiwudyna + zydowudyna" sheetId="16" r:id="rId16"/>
    <sheet name="P24- Asparaginian ornityny" sheetId="17" r:id="rId17"/>
    <sheet name="P25- Trastuzumab" sheetId="18" r:id="rId18"/>
    <sheet name="P26- Ondansetron" sheetId="19" r:id="rId19"/>
    <sheet name="P27- Woda do wstrzykiwań" sheetId="20" r:id="rId20"/>
    <sheet name="P28- Epirubicyna" sheetId="21" r:id="rId21"/>
    <sheet name="P29- Betametazon" sheetId="22" r:id="rId22"/>
    <sheet name="P3- Atracurium" sheetId="23" r:id="rId23"/>
    <sheet name="P30- Klarytromycyna" sheetId="24" r:id="rId24"/>
    <sheet name="P31- Brygatynib" sheetId="25" r:id="rId25"/>
    <sheet name="P4- Cisatracurium" sheetId="26" r:id="rId26"/>
    <sheet name="P5- Mivacurium" sheetId="27" r:id="rId27"/>
    <sheet name="P6- Gentamycyna" sheetId="28" r:id="rId28"/>
    <sheet name="P7- Jopromid" sheetId="29" r:id="rId29"/>
    <sheet name="P8- Trójkomorowy worek do żywi" sheetId="30" r:id="rId30"/>
    <sheet name="P9- Methotrexat" sheetId="31" r:id="rId31"/>
    <sheet name="Kryteria oceny" sheetId="32" r:id="rId3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31" l="1"/>
  <c r="M5" i="31" s="1"/>
  <c r="L4" i="31"/>
  <c r="O4" i="31" s="1"/>
  <c r="O5" i="31" s="1"/>
  <c r="O8" i="30"/>
  <c r="M8" i="30"/>
  <c r="L8" i="30"/>
  <c r="M7" i="30"/>
  <c r="L7" i="30"/>
  <c r="O7" i="30" s="1"/>
  <c r="M6" i="30"/>
  <c r="L6" i="30"/>
  <c r="O6" i="30" s="1"/>
  <c r="O5" i="30"/>
  <c r="M5" i="30"/>
  <c r="L5" i="30"/>
  <c r="O4" i="30"/>
  <c r="O9" i="30" s="1"/>
  <c r="M4" i="30"/>
  <c r="M9" i="30" s="1"/>
  <c r="L4" i="30"/>
  <c r="M5" i="29"/>
  <c r="O4" i="29"/>
  <c r="O5" i="29" s="1"/>
  <c r="M4" i="29"/>
  <c r="L4" i="29"/>
  <c r="M6" i="28"/>
  <c r="M5" i="28"/>
  <c r="L5" i="28"/>
  <c r="O5" i="28" s="1"/>
  <c r="O4" i="28"/>
  <c r="M4" i="28"/>
  <c r="L4" i="28"/>
  <c r="M6" i="27"/>
  <c r="M5" i="27"/>
  <c r="L5" i="27"/>
  <c r="O5" i="27" s="1"/>
  <c r="O4" i="27"/>
  <c r="M4" i="27"/>
  <c r="L4" i="27"/>
  <c r="M5" i="26"/>
  <c r="M4" i="26"/>
  <c r="L4" i="26"/>
  <c r="O4" i="26" s="1"/>
  <c r="O5" i="26" s="1"/>
  <c r="M7" i="25"/>
  <c r="L7" i="25"/>
  <c r="O7" i="25" s="1"/>
  <c r="M6" i="25"/>
  <c r="L6" i="25"/>
  <c r="O6" i="25" s="1"/>
  <c r="O5" i="25"/>
  <c r="M5" i="25"/>
  <c r="L5" i="25"/>
  <c r="O4" i="25"/>
  <c r="M4" i="25"/>
  <c r="M8" i="25" s="1"/>
  <c r="L4" i="25"/>
  <c r="O6" i="24"/>
  <c r="M6" i="24"/>
  <c r="L6" i="24"/>
  <c r="O5" i="24"/>
  <c r="M5" i="24"/>
  <c r="L5" i="24"/>
  <c r="M4" i="24"/>
  <c r="M7" i="24" s="1"/>
  <c r="L4" i="24"/>
  <c r="O4" i="24" s="1"/>
  <c r="O7" i="24" s="1"/>
  <c r="O4" i="23"/>
  <c r="O5" i="23" s="1"/>
  <c r="M4" i="23"/>
  <c r="M5" i="23" s="1"/>
  <c r="L4" i="23"/>
  <c r="M5" i="22"/>
  <c r="O4" i="22"/>
  <c r="O5" i="22" s="1"/>
  <c r="M4" i="22"/>
  <c r="L4" i="22"/>
  <c r="M5" i="21"/>
  <c r="M4" i="21"/>
  <c r="L4" i="21"/>
  <c r="O4" i="21" s="1"/>
  <c r="O5" i="21" s="1"/>
  <c r="M4" i="20"/>
  <c r="M5" i="20" s="1"/>
  <c r="L4" i="20"/>
  <c r="O4" i="20" s="1"/>
  <c r="O5" i="20" s="1"/>
  <c r="O5" i="19"/>
  <c r="M5" i="19"/>
  <c r="L5" i="19"/>
  <c r="M4" i="19"/>
  <c r="M6" i="19" s="1"/>
  <c r="L4" i="19"/>
  <c r="O4" i="19" s="1"/>
  <c r="O6" i="19" s="1"/>
  <c r="O4" i="18"/>
  <c r="O5" i="18" s="1"/>
  <c r="M4" i="18"/>
  <c r="M5" i="18" s="1"/>
  <c r="L4" i="18"/>
  <c r="M5" i="17"/>
  <c r="O4" i="17"/>
  <c r="O5" i="17" s="1"/>
  <c r="M4" i="17"/>
  <c r="L4" i="17"/>
  <c r="M5" i="16"/>
  <c r="M4" i="16"/>
  <c r="L4" i="16"/>
  <c r="O4" i="16" s="1"/>
  <c r="O5" i="16" s="1"/>
  <c r="M4" i="15"/>
  <c r="M5" i="15" s="1"/>
  <c r="L4" i="15"/>
  <c r="O4" i="15" s="1"/>
  <c r="O5" i="15" s="1"/>
  <c r="O4" i="14"/>
  <c r="O5" i="14" s="1"/>
  <c r="M4" i="14"/>
  <c r="M5" i="14" s="1"/>
  <c r="L4" i="14"/>
  <c r="M5" i="13"/>
  <c r="O4" i="13"/>
  <c r="O5" i="13" s="1"/>
  <c r="M4" i="13"/>
  <c r="L4" i="13"/>
  <c r="M5" i="12"/>
  <c r="M4" i="12"/>
  <c r="L4" i="12"/>
  <c r="O4" i="12" s="1"/>
  <c r="O5" i="12" s="1"/>
  <c r="M4" i="11"/>
  <c r="M5" i="11" s="1"/>
  <c r="L4" i="11"/>
  <c r="O4" i="11" s="1"/>
  <c r="O5" i="11" s="1"/>
  <c r="O4" i="10"/>
  <c r="O5" i="10" s="1"/>
  <c r="M4" i="10"/>
  <c r="M5" i="10" s="1"/>
  <c r="L4" i="10"/>
  <c r="O5" i="9"/>
  <c r="M5" i="9"/>
  <c r="L5" i="9"/>
  <c r="O4" i="9"/>
  <c r="O6" i="9" s="1"/>
  <c r="M4" i="9"/>
  <c r="M6" i="9" s="1"/>
  <c r="L4" i="9"/>
  <c r="M5" i="8"/>
  <c r="O4" i="8"/>
  <c r="O5" i="8" s="1"/>
  <c r="M4" i="8"/>
  <c r="L4" i="8"/>
  <c r="M5" i="7"/>
  <c r="M4" i="7"/>
  <c r="L4" i="7"/>
  <c r="O4" i="7" s="1"/>
  <c r="O5" i="7" s="1"/>
  <c r="M5" i="6"/>
  <c r="L5" i="6"/>
  <c r="O5" i="6" s="1"/>
  <c r="M4" i="6"/>
  <c r="M6" i="6" s="1"/>
  <c r="L4" i="6"/>
  <c r="O4" i="6" s="1"/>
  <c r="O6" i="6" s="1"/>
  <c r="M4" i="5"/>
  <c r="M5" i="5" s="1"/>
  <c r="L4" i="5"/>
  <c r="O4" i="5" s="1"/>
  <c r="O5" i="5" s="1"/>
  <c r="O4" i="4"/>
  <c r="O5" i="4" s="1"/>
  <c r="M4" i="4"/>
  <c r="M5" i="4" s="1"/>
  <c r="L4" i="4"/>
  <c r="O5" i="3"/>
  <c r="M5" i="3"/>
  <c r="L5" i="3"/>
  <c r="O4" i="3"/>
  <c r="O6" i="3" s="1"/>
  <c r="M4" i="3"/>
  <c r="M6" i="3" s="1"/>
  <c r="L4" i="3"/>
  <c r="M5" i="2"/>
  <c r="O4" i="2"/>
  <c r="O5" i="2" s="1"/>
  <c r="M4" i="2"/>
  <c r="L4" i="2"/>
  <c r="M5" i="1"/>
  <c r="M4" i="1"/>
  <c r="L4" i="1"/>
  <c r="O4" i="1" s="1"/>
  <c r="O5" i="1" s="1"/>
  <c r="O8" i="25" l="1"/>
  <c r="O6" i="28"/>
  <c r="O6" i="27"/>
</calcChain>
</file>

<file path=xl/sharedStrings.xml><?xml version="1.0" encoding="utf-8"?>
<sst xmlns="http://schemas.openxmlformats.org/spreadsheetml/2006/main" count="696" uniqueCount="102">
  <si>
    <t>P10- Doxorubicyna pegylowana liposomalna</t>
  </si>
  <si>
    <t>LP.</t>
  </si>
  <si>
    <t>Nazwa produktu u dostawcy - pełna nazwa handlowa - 120 znaków</t>
  </si>
  <si>
    <t>Nazwa producenta</t>
  </si>
  <si>
    <t>VAT %</t>
  </si>
  <si>
    <t>GL.06</t>
  </si>
  <si>
    <t>Koncentrat do sporządzania roztworu do infuzji zawierający 2 mg chlorowodorku doksorubicyny w pegylowanej postaci liposomalnej); 1 fiol. 10 ml. Wymagany EAN</t>
  </si>
  <si>
    <t>szt.</t>
  </si>
  <si>
    <t>Razem</t>
  </si>
  <si>
    <t>P11- Fluorouracyl do stosowania w infuzorach</t>
  </si>
  <si>
    <t>Fluorouracyl roztwór do wstrzykiwań i infuzji; 50 mg/ml; 1 fiol. 100 ml. Produkt leczniczy przeznaczony do napełniania infuzorów w celu podaży w 46-h wlewie. Wymagane jest potwierdzenie trwałości dłuższej niż 24 godziny w temperaturze pokojowej  roztworu produktu leczniczego pobranego, w kontrolowanych, sprawdzonych warunkach z zachowaniem aseptyki poprzez zapis w ChPL. Wymagany EAN</t>
  </si>
  <si>
    <t>op</t>
  </si>
  <si>
    <t>P12- Capecitabine</t>
  </si>
  <si>
    <t>Capecitabine 500 mg a 120 tabl. Wymagany EAN</t>
  </si>
  <si>
    <t>Capecitabine 150 mg a 60 tabl. Wymagany EAN</t>
  </si>
  <si>
    <t>P13- Azacytydyna 100 mg</t>
  </si>
  <si>
    <t>Azacytydyna proszek do sporządzania zawiesiny do wstrzykiwań; 100 mg; 1 fiol. Wymagany EAN</t>
  </si>
  <si>
    <t>P14- Azacytydyna 150 mg</t>
  </si>
  <si>
    <t>Azacytydyna proszek do sporządzania zawiesiny do wstrzykiwań; 150 mg; 1 fiol. Wymagany EAN</t>
  </si>
  <si>
    <t>P15- Amantadyna</t>
  </si>
  <si>
    <t>GL.10</t>
  </si>
  <si>
    <t>Amantadyna 100 mg a 100 tabl. Wymagany EAN</t>
  </si>
  <si>
    <t>Amantadyna 200 mg /500 ml, roztwór do infuzji, 10 butelek po 500 ml. Wymagany EAN</t>
  </si>
  <si>
    <t>P16- Anagrelid</t>
  </si>
  <si>
    <t>Anagrelid 0,5 mg, opakowanie a 100 kaps. Wymagany EAN</t>
  </si>
  <si>
    <t>P17- Worikonazol</t>
  </si>
  <si>
    <t>Worikonazol 200 mg a 30 tabl. Produkt leczniczy refundowany w chemioterapii dodatkowej. Wymagany EAN</t>
  </si>
  <si>
    <t>P18- Imatynib</t>
  </si>
  <si>
    <t>Imatynib 100 mg a 60 tabl powl. Wymagany EAN</t>
  </si>
  <si>
    <t>Imatynib 400 mg a 30 tabl powl. Wymagany EAN</t>
  </si>
  <si>
    <t>P19- Bleomycin</t>
  </si>
  <si>
    <t>Bleomycin 15000 IU, 1 fiol. Wymagany EAN</t>
  </si>
  <si>
    <t>P1-Prasugrel</t>
  </si>
  <si>
    <t>Prasugrel 10 mg a 28 tabl. Wymagany EAN</t>
  </si>
  <si>
    <t>P2- Fondaparynuks</t>
  </si>
  <si>
    <t>Fondaparynuks 2,5 mg/0,5 ml a 10 ampułkostrzykawek. WYMAGANY EAN</t>
  </si>
  <si>
    <t>P20- Lopinawir / Rytonawir</t>
  </si>
  <si>
    <t>Lopinawir 200 mg + Rytonawir 50 mg opak a 120 tabl. Wymagany EAN</t>
  </si>
  <si>
    <t>P21- Umeklidynium + wilanterol</t>
  </si>
  <si>
    <t>Umeklidynium 55 mcg +  wilanterol 22 mcg/dawkę, proszek do inhalacji 30 dawek. Wymagany EAN</t>
  </si>
  <si>
    <t>P22- Pembrolizumab</t>
  </si>
  <si>
    <t>Pembrolizumab koncentrat do sporządzania roztworu do infuzji, 100 mg/4 ml; 1 fiol. Wymagany EAN</t>
  </si>
  <si>
    <t>P23- Lamiwudyna + zydowudyna</t>
  </si>
  <si>
    <t>Lamiwudyna 150 mg + zydowudyna 300 mg a 60 tabl. Wymagany EAN</t>
  </si>
  <si>
    <t>P24- Asparaginian ornityny</t>
  </si>
  <si>
    <t>Asparaginian ornityny koncentrat do sporządzania roztworu do infuzji; 5 g/10 ml; opakowanie a 10 amp. Wymagany EAN</t>
  </si>
  <si>
    <t>P25- Trastuzumab</t>
  </si>
  <si>
    <t>Trastuzumab 600 mg, roztwór do wstrzykiwań. Wymagany EAN</t>
  </si>
  <si>
    <t>P26- Ondansetron</t>
  </si>
  <si>
    <t>Ondanseron 8 mg/4 ml a 5 amp. Produkt leczniczy refundowany w chemioterapii dodatkowej. Wymagany EAN</t>
  </si>
  <si>
    <t>Ondanseron 4 mg/2 ml a 5 amp. Produkt leczniczy refundowany w chemioterapii dodatkowej. Wymagany EAN</t>
  </si>
  <si>
    <t>P27- Woda do wstrzykiwań</t>
  </si>
  <si>
    <t>GL.09</t>
  </si>
  <si>
    <t>Aqua pro injectione, butelka stojąca z samozasklepiajacymi się jałowymi membranami, niewymagajacymi dezynfekcji przed pierwszym zastosowaniem, butelka 1000 ml. Wymagany kod EAN</t>
  </si>
  <si>
    <t>P28- Epirubicyna</t>
  </si>
  <si>
    <t>Epirubicyna 0,05 g/25 ml fiolka. Wymagany EAN</t>
  </si>
  <si>
    <t>P29- Betametazon</t>
  </si>
  <si>
    <t>Zawiesina do wstrzykiwań zawierająca 7 mg/ml (1 ml zawiera: 6,43 mg dipropionianu betametazonu (co odpowiada 5 mg betametazonu), 2,63 mg soli sodowej fosforanu betametazonu (co odpowiada 2 mg betametazonu)); opakowanie 5 amp. a 1 ml, Wymagany EAN</t>
  </si>
  <si>
    <t>P3- Atracurium</t>
  </si>
  <si>
    <t>Atracurium 50 mg/5 ml a 5 amp. WYMAGANY EAN</t>
  </si>
  <si>
    <t>P30- Klarytromycyna</t>
  </si>
  <si>
    <t>GL.04</t>
  </si>
  <si>
    <t>Klarytromycyna 125 mg/5 ml, opakowanie a 100 ml. Wymagany EAN</t>
  </si>
  <si>
    <t>Klarytromycyna 250 mg a 14 tabl. Wymagany EAN</t>
  </si>
  <si>
    <t>Klarytromycyna 500 mg a 14 tabl. Wymagany EAN</t>
  </si>
  <si>
    <t>P31- Brygatynib</t>
  </si>
  <si>
    <t>GL.01</t>
  </si>
  <si>
    <t>Brygatynib 90 mg + 180 mg, op 7 tabl + 21 tabl. Wymagany EAN</t>
  </si>
  <si>
    <t>Brygatynib 180 mg, op 28 tabl. Wymagany EAN</t>
  </si>
  <si>
    <t>Brygatynib 90 mg, op 28 tabl. Wymagany EAN</t>
  </si>
  <si>
    <t>Brygatynib 30 mg, op 28 tabl. Wymagany EAN</t>
  </si>
  <si>
    <t>P4- Cisatracurium</t>
  </si>
  <si>
    <t>Cisatracurium 5 mg/2,5 ml a 5 amp. WYMAGANY EAN</t>
  </si>
  <si>
    <t>P5- Mivacurium</t>
  </si>
  <si>
    <t>Mivacurium 10 mg/5 ml a 5 amp. WYMAGANY EAN</t>
  </si>
  <si>
    <t>Mivacurium 20 mg/5 ml a 5 amp. WYMAGANY EAN</t>
  </si>
  <si>
    <t>P6- Gentamycyna</t>
  </si>
  <si>
    <t>Gentamycyna 80 mg/80 ml, roztwór do infuzji; 1 mg/ml; 10 butelek 80 ml.Wymagany EAN</t>
  </si>
  <si>
    <t>Gentamycyna 240 mg/80 ml, roztwór do infuzji; 3 mg/ml; 10 butelek 120 ml . Wymagany EAN</t>
  </si>
  <si>
    <t>P7- Jopromid</t>
  </si>
  <si>
    <t>Jopromid 370 mg J/ml, opakowanie 10 butelek a 100 ml. Wymagany kod EAN</t>
  </si>
  <si>
    <t>P8- Trójkomorowy worek do żywienia pozajelitowego</t>
  </si>
  <si>
    <t>GL.02</t>
  </si>
  <si>
    <t>Tróijkomorowy worek do wkłucia centralnego o poj. 2025 ml, zawierający 21,2 g  azotu  (energii niebiałkowej 1270 kcal), mieszaninę 4 rodzajów emulsji tłuszczowej w tym olej rybi 15%, olej sojowy, MCT, olej z oliwek, węglowodany i elektrolity, opakowanie a 4 worki.</t>
  </si>
  <si>
    <t>TRÓJKOMOROWY WOREK BEZ KWASU GLUTAMINOWEGO DO WKŁUCIA OBWODOWEGO O POJ. 850 ML ZAWIERAJĄCY 3,41 G AZOTU, ENERGIĘ NIEBIAŁKOWĄ 530 KCAL, WĘGLOWODANY, AMINOKWASY Z TAURYNĄ ORAZ MIESZANINĘ4 RODZAJÓW EMULSJI TŁUSZCZOWEJ W TYM OLEJ RYBNY 15%, OLEJ SOJOWY, OLEJ Z OLIWEK, MCT, OSMOLARNOŚĆ 750 MOSM/L, OPAK A 5 WORKÓW</t>
  </si>
  <si>
    <t>TRÓJKOMOROWY WOREK BEZ KWASU GLUTAMINOWEGO DO WKŁUCIA OBWODOWEGO O POJ. 1400 ML ZAWIERAJĄCY 5,6 G AZOTU, ENERGIĘ NIEBIAŁKOWĄ 872 KCAL, WĘGLOWODANY, AMINOKWASY Z TAURYNĄ ORAZ MIESZANINĘ4 RODZAJÓW EMULSJI TŁUSZCZOWEJ W TYM OLEJ RYBNY 15%, OLEJ SOJOWY, OLEJ Z OLIWEK, MCT, OSMOLARNOŚĆ 750 MOSM/L, OPAK A 4 WORKI</t>
  </si>
  <si>
    <t>TRÓJKOMOROWY WOREK BEZ KWASU GLUTAMINOWEGO DO WKŁUCIA OBWODOWEGO O POJ. 1950 ML ZAWIERAJĄCY 7,81 G AZOTU, ENERGIĘ NIEBIAŁKOWĄ 1215 KCAL, WĘGLOWODANY, AMINOKWASY Z TAURYNĄ ORAZ MIESZANINĘ4 RODZAJÓW EMULSJI TŁUSZCZOWEJ W TYM OLEJ RYBNY 15%, OLEJ SOJOWY, OLEJ Z OLIWEK, MCT, OSMOLARNOŚĆ 750 MOSM/L, OPAK A 4 WORK1</t>
  </si>
  <si>
    <t>TRÓJKOMOROWY WOREK BEZ KWASU GLUTAMINOWEGO DO WKŁUCIA OBWODOWEGO O POJ. 2500 ML ZAWIERAJĄCY 10 G AZOTU, ENERGIĘ NIEBIAŁKOWĄ 1559 KCAL, WĘGLOWODANY, AMINOKWASY Z TAURYNĄ ORAZ MIESZANINĘ4 RODZAJÓW EMULSJI TŁUSZCZOWEJ W TYM OLEJ RYBNY 15%, OLEJ SOJOWY, OLEJ Z OLIWEK, MCT, OSMOLARNOŚĆ 750 MOSM/L, OPAK A 3 WORKI</t>
  </si>
  <si>
    <t>P9- Methotrexat</t>
  </si>
  <si>
    <t>Methotrexat inj 50 mg/5 ml,1 fiol.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</si>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</sst>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3" xfId="0" applyBorder="1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7" t="s">
        <v>100</v>
      </c>
      <c r="P2" s="9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45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4">
        <v>100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x14ac:dyDescent="0.25">
      <c r="I5" s="10" t="s">
        <v>8</v>
      </c>
      <c r="J5" s="14"/>
      <c r="K5" s="14"/>
      <c r="L5" s="14"/>
      <c r="M5" s="14">
        <f>SUM(M4:M4)</f>
        <v>0</v>
      </c>
      <c r="N5" s="14"/>
      <c r="O5" s="14">
        <f>SUM(O4:O4)</f>
        <v>0</v>
      </c>
      <c r="P5" s="1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13</v>
      </c>
      <c r="B4" s="3"/>
      <c r="C4" s="3" t="s">
        <v>5</v>
      </c>
      <c r="D4" s="3" t="s">
        <v>31</v>
      </c>
      <c r="E4" s="3"/>
      <c r="F4" s="3"/>
      <c r="G4" s="3"/>
      <c r="H4" s="3" t="s">
        <v>7</v>
      </c>
      <c r="I4" s="3"/>
      <c r="J4" s="14">
        <v>50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14</v>
      </c>
      <c r="B4" s="3"/>
      <c r="C4" s="3" t="s">
        <v>20</v>
      </c>
      <c r="D4" s="3" t="s">
        <v>33</v>
      </c>
      <c r="E4" s="3"/>
      <c r="F4" s="3"/>
      <c r="G4" s="3"/>
      <c r="H4" s="3" t="s">
        <v>11</v>
      </c>
      <c r="I4" s="3"/>
      <c r="J4" s="14">
        <v>30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15</v>
      </c>
      <c r="B4" s="3"/>
      <c r="C4" s="3" t="s">
        <v>20</v>
      </c>
      <c r="D4" s="3" t="s">
        <v>35</v>
      </c>
      <c r="E4" s="3"/>
      <c r="F4" s="3"/>
      <c r="G4" s="3"/>
      <c r="H4" s="3" t="s">
        <v>11</v>
      </c>
      <c r="I4" s="3"/>
      <c r="J4" s="14">
        <v>40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16</v>
      </c>
      <c r="B4" s="3"/>
      <c r="C4" s="3" t="s">
        <v>20</v>
      </c>
      <c r="D4" s="3" t="s">
        <v>37</v>
      </c>
      <c r="E4" s="3"/>
      <c r="F4" s="3"/>
      <c r="G4" s="3"/>
      <c r="H4" s="3" t="s">
        <v>11</v>
      </c>
      <c r="I4" s="3"/>
      <c r="J4" s="14">
        <v>6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30" x14ac:dyDescent="0.25">
      <c r="A4" s="3">
        <v>17</v>
      </c>
      <c r="B4" s="3"/>
      <c r="C4" s="3" t="s">
        <v>20</v>
      </c>
      <c r="D4" s="3" t="s">
        <v>39</v>
      </c>
      <c r="E4" s="3"/>
      <c r="F4" s="3"/>
      <c r="G4" s="3"/>
      <c r="H4" s="3" t="s">
        <v>11</v>
      </c>
      <c r="I4" s="3"/>
      <c r="J4" s="14">
        <v>30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30" x14ac:dyDescent="0.25">
      <c r="A4" s="3">
        <v>18</v>
      </c>
      <c r="B4" s="3"/>
      <c r="C4" s="3" t="s">
        <v>5</v>
      </c>
      <c r="D4" s="3" t="s">
        <v>41</v>
      </c>
      <c r="E4" s="3"/>
      <c r="F4" s="3"/>
      <c r="G4" s="3"/>
      <c r="H4" s="3" t="s">
        <v>7</v>
      </c>
      <c r="I4" s="3"/>
      <c r="J4" s="14">
        <v>150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42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19</v>
      </c>
      <c r="B4" s="3"/>
      <c r="C4" s="3" t="s">
        <v>20</v>
      </c>
      <c r="D4" s="3" t="s">
        <v>43</v>
      </c>
      <c r="E4" s="3"/>
      <c r="F4" s="3"/>
      <c r="G4" s="3"/>
      <c r="H4" s="3" t="s">
        <v>11</v>
      </c>
      <c r="I4" s="3"/>
      <c r="J4" s="14">
        <v>6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44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30" x14ac:dyDescent="0.25">
      <c r="A4" s="3">
        <v>20</v>
      </c>
      <c r="B4" s="3"/>
      <c r="C4" s="3" t="s">
        <v>20</v>
      </c>
      <c r="D4" s="3" t="s">
        <v>45</v>
      </c>
      <c r="E4" s="3"/>
      <c r="F4" s="3"/>
      <c r="G4" s="3"/>
      <c r="H4" s="3" t="s">
        <v>11</v>
      </c>
      <c r="I4" s="3"/>
      <c r="J4" s="14">
        <v>150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x14ac:dyDescent="0.25">
      <c r="I5" s="10" t="s">
        <v>8</v>
      </c>
      <c r="J5" s="14"/>
      <c r="K5" s="14"/>
      <c r="L5" s="14"/>
      <c r="M5" s="14">
        <f>SUM(M4:M4)</f>
        <v>0</v>
      </c>
      <c r="N5" s="14"/>
      <c r="O5" s="14">
        <f>SUM(O4:O4)</f>
        <v>0</v>
      </c>
      <c r="P5" s="1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46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21</v>
      </c>
      <c r="B4" s="3"/>
      <c r="C4" s="3" t="s">
        <v>5</v>
      </c>
      <c r="D4" s="3" t="s">
        <v>47</v>
      </c>
      <c r="E4" s="3"/>
      <c r="F4" s="3"/>
      <c r="G4" s="3"/>
      <c r="H4" s="3" t="s">
        <v>11</v>
      </c>
      <c r="I4" s="3"/>
      <c r="J4" s="14">
        <v>80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48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30" x14ac:dyDescent="0.25">
      <c r="A4" s="3">
        <v>22</v>
      </c>
      <c r="B4" s="3"/>
      <c r="C4" s="3" t="s">
        <v>5</v>
      </c>
      <c r="D4" s="3" t="s">
        <v>49</v>
      </c>
      <c r="E4" s="3"/>
      <c r="F4" s="3"/>
      <c r="G4" s="3"/>
      <c r="H4" s="3" t="s">
        <v>11</v>
      </c>
      <c r="I4" s="3"/>
      <c r="J4" s="14">
        <v>1000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ht="30" x14ac:dyDescent="0.25">
      <c r="A5" s="3">
        <v>23</v>
      </c>
      <c r="B5" s="3"/>
      <c r="C5" s="3" t="s">
        <v>5</v>
      </c>
      <c r="D5" s="3" t="s">
        <v>50</v>
      </c>
      <c r="E5" s="3"/>
      <c r="F5" s="3"/>
      <c r="G5" s="3"/>
      <c r="H5" s="3" t="s">
        <v>11</v>
      </c>
      <c r="I5" s="3"/>
      <c r="J5" s="14">
        <v>500</v>
      </c>
      <c r="K5" s="14"/>
      <c r="L5" s="14">
        <f>K5*((100+N5)/100)</f>
        <v>0</v>
      </c>
      <c r="M5" s="14">
        <f>J5*K5</f>
        <v>0</v>
      </c>
      <c r="N5" s="14"/>
      <c r="O5" s="15">
        <f>J5*L5</f>
        <v>0</v>
      </c>
      <c r="P5" s="13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90" x14ac:dyDescent="0.25">
      <c r="A4" s="3">
        <v>2</v>
      </c>
      <c r="B4" s="3"/>
      <c r="C4" s="3" t="s">
        <v>5</v>
      </c>
      <c r="D4" s="3" t="s">
        <v>10</v>
      </c>
      <c r="E4" s="3"/>
      <c r="F4" s="3"/>
      <c r="G4" s="3"/>
      <c r="H4" s="3" t="s">
        <v>11</v>
      </c>
      <c r="I4" s="3"/>
      <c r="J4" s="14">
        <v>150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51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45" x14ac:dyDescent="0.25">
      <c r="A4" s="3">
        <v>24</v>
      </c>
      <c r="B4" s="3"/>
      <c r="C4" s="3" t="s">
        <v>52</v>
      </c>
      <c r="D4" s="3" t="s">
        <v>53</v>
      </c>
      <c r="E4" s="3"/>
      <c r="F4" s="3"/>
      <c r="G4" s="3"/>
      <c r="H4" s="3" t="s">
        <v>7</v>
      </c>
      <c r="I4" s="3"/>
      <c r="J4" s="14">
        <v>1500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54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25</v>
      </c>
      <c r="B4" s="3"/>
      <c r="C4" s="3" t="s">
        <v>5</v>
      </c>
      <c r="D4" s="3" t="s">
        <v>55</v>
      </c>
      <c r="E4" s="3"/>
      <c r="F4" s="3"/>
      <c r="G4" s="3"/>
      <c r="H4" s="3" t="s">
        <v>7</v>
      </c>
      <c r="I4" s="3"/>
      <c r="J4" s="14">
        <v>30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56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60" x14ac:dyDescent="0.25">
      <c r="A4" s="3">
        <v>26</v>
      </c>
      <c r="B4" s="3"/>
      <c r="C4" s="3" t="s">
        <v>20</v>
      </c>
      <c r="D4" s="3" t="s">
        <v>57</v>
      </c>
      <c r="E4" s="3"/>
      <c r="F4" s="3"/>
      <c r="G4" s="3"/>
      <c r="H4" s="3" t="s">
        <v>11</v>
      </c>
      <c r="I4" s="3"/>
      <c r="J4" s="14">
        <v>10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58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27</v>
      </c>
      <c r="B4" s="3"/>
      <c r="C4" s="3" t="s">
        <v>20</v>
      </c>
      <c r="D4" s="3" t="s">
        <v>59</v>
      </c>
      <c r="E4" s="3"/>
      <c r="F4" s="3"/>
      <c r="G4" s="3"/>
      <c r="H4" s="3" t="s">
        <v>11</v>
      </c>
      <c r="I4" s="3"/>
      <c r="J4" s="14">
        <v>5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60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28</v>
      </c>
      <c r="B4" s="3"/>
      <c r="C4" s="3" t="s">
        <v>61</v>
      </c>
      <c r="D4" s="3" t="s">
        <v>62</v>
      </c>
      <c r="E4" s="3"/>
      <c r="F4" s="3"/>
      <c r="G4" s="3"/>
      <c r="H4" s="3" t="s">
        <v>11</v>
      </c>
      <c r="I4" s="3"/>
      <c r="J4" s="14">
        <v>20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x14ac:dyDescent="0.25">
      <c r="A5" s="3">
        <v>29</v>
      </c>
      <c r="B5" s="3"/>
      <c r="C5" s="3" t="s">
        <v>61</v>
      </c>
      <c r="D5" s="3" t="s">
        <v>63</v>
      </c>
      <c r="E5" s="3"/>
      <c r="F5" s="3"/>
      <c r="G5" s="3"/>
      <c r="H5" s="3" t="s">
        <v>11</v>
      </c>
      <c r="I5" s="3"/>
      <c r="J5" s="14">
        <v>10</v>
      </c>
      <c r="K5" s="14"/>
      <c r="L5" s="14">
        <f>K5*((100+N5)/100)</f>
        <v>0</v>
      </c>
      <c r="M5" s="14">
        <f>J5*K5</f>
        <v>0</v>
      </c>
      <c r="N5" s="14"/>
      <c r="O5" s="15">
        <f>J5*L5</f>
        <v>0</v>
      </c>
      <c r="P5" s="13"/>
    </row>
    <row r="6" spans="1:16" s="10" customFormat="1" x14ac:dyDescent="0.25">
      <c r="A6" s="3">
        <v>30</v>
      </c>
      <c r="B6" s="3"/>
      <c r="C6" s="3" t="s">
        <v>61</v>
      </c>
      <c r="D6" s="3" t="s">
        <v>64</v>
      </c>
      <c r="E6" s="3"/>
      <c r="F6" s="3"/>
      <c r="G6" s="3"/>
      <c r="H6" s="3" t="s">
        <v>11</v>
      </c>
      <c r="I6" s="3"/>
      <c r="J6" s="14">
        <v>100</v>
      </c>
      <c r="K6" s="14"/>
      <c r="L6" s="14">
        <f>K6*((100+N6)/100)</f>
        <v>0</v>
      </c>
      <c r="M6" s="14">
        <f>J6*K6</f>
        <v>0</v>
      </c>
      <c r="N6" s="14"/>
      <c r="O6" s="15">
        <f>J6*L6</f>
        <v>0</v>
      </c>
      <c r="P6" s="13"/>
    </row>
    <row r="7" spans="1:16" x14ac:dyDescent="0.25">
      <c r="I7" t="s">
        <v>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65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31</v>
      </c>
      <c r="B4" s="3"/>
      <c r="C4" s="3" t="s">
        <v>66</v>
      </c>
      <c r="D4" s="3" t="s">
        <v>67</v>
      </c>
      <c r="E4" s="3"/>
      <c r="F4" s="3"/>
      <c r="G4" s="3"/>
      <c r="H4" s="3" t="s">
        <v>11</v>
      </c>
      <c r="I4" s="3"/>
      <c r="J4" s="14">
        <v>2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x14ac:dyDescent="0.25">
      <c r="A5" s="3">
        <v>32</v>
      </c>
      <c r="B5" s="3"/>
      <c r="C5" s="3" t="s">
        <v>66</v>
      </c>
      <c r="D5" s="3" t="s">
        <v>68</v>
      </c>
      <c r="E5" s="3"/>
      <c r="F5" s="3"/>
      <c r="G5" s="3"/>
      <c r="H5" s="3" t="s">
        <v>11</v>
      </c>
      <c r="I5" s="3"/>
      <c r="J5" s="14">
        <v>10</v>
      </c>
      <c r="K5" s="14"/>
      <c r="L5" s="14">
        <f>K5*((100+N5)/100)</f>
        <v>0</v>
      </c>
      <c r="M5" s="14">
        <f>J5*K5</f>
        <v>0</v>
      </c>
      <c r="N5" s="14"/>
      <c r="O5" s="15">
        <f>J5*L5</f>
        <v>0</v>
      </c>
      <c r="P5" s="13"/>
    </row>
    <row r="6" spans="1:16" s="10" customFormat="1" x14ac:dyDescent="0.25">
      <c r="A6" s="3">
        <v>33</v>
      </c>
      <c r="B6" s="3"/>
      <c r="C6" s="3" t="s">
        <v>66</v>
      </c>
      <c r="D6" s="3" t="s">
        <v>69</v>
      </c>
      <c r="E6" s="3"/>
      <c r="F6" s="3"/>
      <c r="G6" s="3"/>
      <c r="H6" s="3" t="s">
        <v>11</v>
      </c>
      <c r="I6" s="3"/>
      <c r="J6" s="14">
        <v>4</v>
      </c>
      <c r="K6" s="14"/>
      <c r="L6" s="14">
        <f>K6*((100+N6)/100)</f>
        <v>0</v>
      </c>
      <c r="M6" s="14">
        <f>J6*K6</f>
        <v>0</v>
      </c>
      <c r="N6" s="14"/>
      <c r="O6" s="15">
        <f>J6*L6</f>
        <v>0</v>
      </c>
      <c r="P6" s="13"/>
    </row>
    <row r="7" spans="1:16" s="10" customFormat="1" x14ac:dyDescent="0.25">
      <c r="A7" s="3">
        <v>34</v>
      </c>
      <c r="B7" s="3"/>
      <c r="C7" s="3" t="s">
        <v>66</v>
      </c>
      <c r="D7" s="3" t="s">
        <v>70</v>
      </c>
      <c r="E7" s="3"/>
      <c r="F7" s="3"/>
      <c r="G7" s="3"/>
      <c r="H7" s="3" t="s">
        <v>11</v>
      </c>
      <c r="I7" s="3"/>
      <c r="J7" s="14">
        <v>2</v>
      </c>
      <c r="K7" s="14"/>
      <c r="L7" s="14">
        <f>K7*((100+N7)/100)</f>
        <v>0</v>
      </c>
      <c r="M7" s="14">
        <f>J7*K7</f>
        <v>0</v>
      </c>
      <c r="N7" s="14"/>
      <c r="O7" s="15">
        <f>J7*L7</f>
        <v>0</v>
      </c>
      <c r="P7" s="13"/>
    </row>
    <row r="8" spans="1:16" x14ac:dyDescent="0.25">
      <c r="I8" t="s">
        <v>8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35</v>
      </c>
      <c r="B4" s="3"/>
      <c r="C4" s="3" t="s">
        <v>20</v>
      </c>
      <c r="D4" s="3" t="s">
        <v>72</v>
      </c>
      <c r="E4" s="3"/>
      <c r="F4" s="3"/>
      <c r="G4" s="3"/>
      <c r="H4" s="3" t="s">
        <v>11</v>
      </c>
      <c r="I4" s="3"/>
      <c r="J4" s="14">
        <v>10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73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36</v>
      </c>
      <c r="B4" s="3"/>
      <c r="C4" s="3" t="s">
        <v>20</v>
      </c>
      <c r="D4" s="3" t="s">
        <v>74</v>
      </c>
      <c r="E4" s="3"/>
      <c r="F4" s="3"/>
      <c r="G4" s="3"/>
      <c r="H4" s="3" t="s">
        <v>11</v>
      </c>
      <c r="I4" s="3"/>
      <c r="J4" s="14">
        <v>10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x14ac:dyDescent="0.25">
      <c r="A5" s="3">
        <v>37</v>
      </c>
      <c r="B5" s="3"/>
      <c r="C5" s="3" t="s">
        <v>20</v>
      </c>
      <c r="D5" s="3" t="s">
        <v>75</v>
      </c>
      <c r="E5" s="3"/>
      <c r="F5" s="3"/>
      <c r="G5" s="3"/>
      <c r="H5" s="3" t="s">
        <v>11</v>
      </c>
      <c r="I5" s="3"/>
      <c r="J5" s="14">
        <v>5</v>
      </c>
      <c r="K5" s="14"/>
      <c r="L5" s="14">
        <f>K5*((100+N5)/100)</f>
        <v>0</v>
      </c>
      <c r="M5" s="14">
        <f>J5*K5</f>
        <v>0</v>
      </c>
      <c r="N5" s="14"/>
      <c r="O5" s="15">
        <f>J5*L5</f>
        <v>0</v>
      </c>
      <c r="P5" s="13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76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30" x14ac:dyDescent="0.25">
      <c r="A4" s="3">
        <v>38</v>
      </c>
      <c r="B4" s="3"/>
      <c r="C4" s="3" t="s">
        <v>61</v>
      </c>
      <c r="D4" s="3" t="s">
        <v>77</v>
      </c>
      <c r="E4" s="3"/>
      <c r="F4" s="3"/>
      <c r="G4" s="3"/>
      <c r="H4" s="3" t="s">
        <v>11</v>
      </c>
      <c r="I4" s="3"/>
      <c r="J4" s="14">
        <v>150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ht="30" x14ac:dyDescent="0.25">
      <c r="A5" s="3">
        <v>39</v>
      </c>
      <c r="B5" s="3"/>
      <c r="C5" s="3" t="s">
        <v>61</v>
      </c>
      <c r="D5" s="3" t="s">
        <v>78</v>
      </c>
      <c r="E5" s="3"/>
      <c r="F5" s="3"/>
      <c r="G5" s="3"/>
      <c r="H5" s="3" t="s">
        <v>11</v>
      </c>
      <c r="I5" s="3"/>
      <c r="J5" s="14">
        <v>60</v>
      </c>
      <c r="K5" s="14"/>
      <c r="L5" s="14">
        <f>K5*((100+N5)/100)</f>
        <v>0</v>
      </c>
      <c r="M5" s="14">
        <f>J5*K5</f>
        <v>0</v>
      </c>
      <c r="N5" s="14"/>
      <c r="O5" s="15">
        <f>J5*L5</f>
        <v>0</v>
      </c>
      <c r="P5" s="13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79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30" x14ac:dyDescent="0.25">
      <c r="A4" s="3">
        <v>40</v>
      </c>
      <c r="B4" s="3"/>
      <c r="C4" s="3" t="s">
        <v>20</v>
      </c>
      <c r="D4" s="3" t="s">
        <v>80</v>
      </c>
      <c r="E4" s="3"/>
      <c r="F4" s="3"/>
      <c r="G4" s="3"/>
      <c r="H4" s="3" t="s">
        <v>11</v>
      </c>
      <c r="I4" s="3"/>
      <c r="J4" s="14">
        <v>50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3</v>
      </c>
      <c r="B4" s="3"/>
      <c r="C4" s="3" t="s">
        <v>5</v>
      </c>
      <c r="D4" s="3" t="s">
        <v>13</v>
      </c>
      <c r="E4" s="3"/>
      <c r="F4" s="3"/>
      <c r="G4" s="3"/>
      <c r="H4" s="3" t="s">
        <v>11</v>
      </c>
      <c r="I4" s="3"/>
      <c r="J4" s="14">
        <v>100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x14ac:dyDescent="0.25">
      <c r="A5" s="3">
        <v>4</v>
      </c>
      <c r="B5" s="3"/>
      <c r="C5" s="3" t="s">
        <v>5</v>
      </c>
      <c r="D5" s="3" t="s">
        <v>14</v>
      </c>
      <c r="E5" s="3"/>
      <c r="F5" s="3"/>
      <c r="G5" s="3"/>
      <c r="H5" s="3" t="s">
        <v>11</v>
      </c>
      <c r="I5" s="3"/>
      <c r="J5" s="14">
        <v>15</v>
      </c>
      <c r="K5" s="14"/>
      <c r="L5" s="14">
        <f>K5*((100+N5)/100)</f>
        <v>0</v>
      </c>
      <c r="M5" s="14">
        <f>J5*K5</f>
        <v>0</v>
      </c>
      <c r="N5" s="14"/>
      <c r="O5" s="15">
        <f>J5*L5</f>
        <v>0</v>
      </c>
      <c r="P5" s="13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9"/>
  <sheetViews>
    <sheetView topLeftCell="A3" workbookViewId="0">
      <selection activeCell="P3" sqref="P3:P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60" x14ac:dyDescent="0.25">
      <c r="A4" s="3">
        <v>41</v>
      </c>
      <c r="B4" s="3"/>
      <c r="C4" s="3" t="s">
        <v>82</v>
      </c>
      <c r="D4" s="3" t="s">
        <v>83</v>
      </c>
      <c r="E4" s="3"/>
      <c r="F4" s="3"/>
      <c r="G4" s="3"/>
      <c r="H4" s="3" t="s">
        <v>7</v>
      </c>
      <c r="I4" s="3"/>
      <c r="J4" s="14">
        <v>100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ht="90" x14ac:dyDescent="0.25">
      <c r="A5" s="3">
        <v>42</v>
      </c>
      <c r="B5" s="3"/>
      <c r="C5" s="3" t="s">
        <v>82</v>
      </c>
      <c r="D5" s="3" t="s">
        <v>84</v>
      </c>
      <c r="E5" s="3"/>
      <c r="F5" s="3"/>
      <c r="G5" s="3"/>
      <c r="H5" s="3" t="s">
        <v>11</v>
      </c>
      <c r="I5" s="3"/>
      <c r="J5" s="14">
        <v>20</v>
      </c>
      <c r="K5" s="14"/>
      <c r="L5" s="14">
        <f>K5*((100+N5)/100)</f>
        <v>0</v>
      </c>
      <c r="M5" s="14">
        <f>J5*K5</f>
        <v>0</v>
      </c>
      <c r="N5" s="14"/>
      <c r="O5" s="15">
        <f>J5*L5</f>
        <v>0</v>
      </c>
      <c r="P5" s="13"/>
    </row>
    <row r="6" spans="1:16" s="10" customFormat="1" ht="90" x14ac:dyDescent="0.25">
      <c r="A6" s="3">
        <v>43</v>
      </c>
      <c r="B6" s="3"/>
      <c r="C6" s="3" t="s">
        <v>82</v>
      </c>
      <c r="D6" s="3" t="s">
        <v>85</v>
      </c>
      <c r="E6" s="3"/>
      <c r="F6" s="3"/>
      <c r="G6" s="3"/>
      <c r="H6" s="3" t="s">
        <v>11</v>
      </c>
      <c r="I6" s="3"/>
      <c r="J6" s="14">
        <v>20</v>
      </c>
      <c r="K6" s="14"/>
      <c r="L6" s="14">
        <f>K6*((100+N6)/100)</f>
        <v>0</v>
      </c>
      <c r="M6" s="14">
        <f>J6*K6</f>
        <v>0</v>
      </c>
      <c r="N6" s="14"/>
      <c r="O6" s="15">
        <f>J6*L6</f>
        <v>0</v>
      </c>
      <c r="P6" s="13"/>
    </row>
    <row r="7" spans="1:16" s="10" customFormat="1" ht="90" x14ac:dyDescent="0.25">
      <c r="A7" s="3">
        <v>44</v>
      </c>
      <c r="B7" s="3"/>
      <c r="C7" s="3" t="s">
        <v>82</v>
      </c>
      <c r="D7" s="3" t="s">
        <v>86</v>
      </c>
      <c r="E7" s="3"/>
      <c r="F7" s="3"/>
      <c r="G7" s="3"/>
      <c r="H7" s="3" t="s">
        <v>11</v>
      </c>
      <c r="I7" s="3"/>
      <c r="J7" s="14">
        <v>20</v>
      </c>
      <c r="K7" s="14"/>
      <c r="L7" s="14">
        <f>K7*((100+N7)/100)</f>
        <v>0</v>
      </c>
      <c r="M7" s="14">
        <f>J7*K7</f>
        <v>0</v>
      </c>
      <c r="N7" s="14"/>
      <c r="O7" s="15">
        <f>J7*L7</f>
        <v>0</v>
      </c>
      <c r="P7" s="13"/>
    </row>
    <row r="8" spans="1:16" s="10" customFormat="1" ht="90" x14ac:dyDescent="0.25">
      <c r="A8" s="3">
        <v>45</v>
      </c>
      <c r="B8" s="3"/>
      <c r="C8" s="3" t="s">
        <v>82</v>
      </c>
      <c r="D8" s="3" t="s">
        <v>87</v>
      </c>
      <c r="E8" s="3"/>
      <c r="F8" s="3"/>
      <c r="G8" s="3"/>
      <c r="H8" s="3" t="s">
        <v>11</v>
      </c>
      <c r="I8" s="3"/>
      <c r="J8" s="14">
        <v>15</v>
      </c>
      <c r="K8" s="14"/>
      <c r="L8" s="14">
        <f>K8*((100+N8)/100)</f>
        <v>0</v>
      </c>
      <c r="M8" s="14">
        <f>J8*K8</f>
        <v>0</v>
      </c>
      <c r="N8" s="14"/>
      <c r="O8" s="15">
        <f>J8*L8</f>
        <v>0</v>
      </c>
      <c r="P8" s="13"/>
    </row>
    <row r="9" spans="1:16" x14ac:dyDescent="0.25">
      <c r="I9" t="s">
        <v>8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"/>
  <sheetViews>
    <sheetView tabSelected="1"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88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46</v>
      </c>
      <c r="B4" s="3"/>
      <c r="C4" s="3" t="s">
        <v>20</v>
      </c>
      <c r="D4" s="3" t="s">
        <v>89</v>
      </c>
      <c r="E4" s="3"/>
      <c r="F4" s="3"/>
      <c r="G4" s="3"/>
      <c r="H4" s="3" t="s">
        <v>7</v>
      </c>
      <c r="I4" s="3"/>
      <c r="J4" s="14">
        <v>30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30" x14ac:dyDescent="0.25">
      <c r="A4" s="3">
        <v>5</v>
      </c>
      <c r="B4" s="3"/>
      <c r="C4" s="3" t="s">
        <v>5</v>
      </c>
      <c r="D4" s="3" t="s">
        <v>16</v>
      </c>
      <c r="E4" s="3"/>
      <c r="F4" s="3"/>
      <c r="G4" s="3"/>
      <c r="H4" s="3" t="s">
        <v>7</v>
      </c>
      <c r="I4" s="3"/>
      <c r="J4" s="14">
        <v>400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30" x14ac:dyDescent="0.25">
      <c r="A4" s="3">
        <v>6</v>
      </c>
      <c r="B4" s="3"/>
      <c r="C4" s="3" t="s">
        <v>5</v>
      </c>
      <c r="D4" s="3" t="s">
        <v>18</v>
      </c>
      <c r="E4" s="3"/>
      <c r="F4" s="3"/>
      <c r="G4" s="3"/>
      <c r="H4" s="3" t="s">
        <v>7</v>
      </c>
      <c r="I4" s="3"/>
      <c r="J4" s="14">
        <v>100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"/>
  <sheetViews>
    <sheetView workbookViewId="0">
      <selection activeCell="P3" sqref="P3:P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7</v>
      </c>
      <c r="B4" s="3"/>
      <c r="C4" s="3" t="s">
        <v>20</v>
      </c>
      <c r="D4" s="3" t="s">
        <v>21</v>
      </c>
      <c r="E4" s="3"/>
      <c r="F4" s="3"/>
      <c r="G4" s="3"/>
      <c r="H4" s="3" t="s">
        <v>11</v>
      </c>
      <c r="I4" s="3"/>
      <c r="J4" s="14">
        <v>10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ht="30" x14ac:dyDescent="0.25">
      <c r="A5" s="3">
        <v>8</v>
      </c>
      <c r="B5" s="3"/>
      <c r="C5" s="3" t="s">
        <v>20</v>
      </c>
      <c r="D5" s="3" t="s">
        <v>22</v>
      </c>
      <c r="E5" s="3"/>
      <c r="F5" s="3"/>
      <c r="G5" s="3"/>
      <c r="H5" s="3" t="s">
        <v>11</v>
      </c>
      <c r="I5" s="3"/>
      <c r="J5" s="14">
        <v>20</v>
      </c>
      <c r="K5" s="14"/>
      <c r="L5" s="14">
        <f>K5*((100+N5)/100)</f>
        <v>0</v>
      </c>
      <c r="M5" s="14">
        <f>J5*K5</f>
        <v>0</v>
      </c>
      <c r="N5" s="14"/>
      <c r="O5" s="15">
        <f>J5*L5</f>
        <v>0</v>
      </c>
      <c r="P5" s="13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8">
        <f>SUM(O4:O5)</f>
        <v>0</v>
      </c>
      <c r="P6" s="1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9</v>
      </c>
      <c r="B4" s="3"/>
      <c r="C4" s="3" t="s">
        <v>20</v>
      </c>
      <c r="D4" s="3" t="s">
        <v>24</v>
      </c>
      <c r="E4" s="3"/>
      <c r="F4" s="3"/>
      <c r="G4" s="3"/>
      <c r="H4" s="3" t="s">
        <v>11</v>
      </c>
      <c r="I4" s="3"/>
      <c r="J4" s="14">
        <v>110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x14ac:dyDescent="0.25">
      <c r="I5" s="10" t="s">
        <v>8</v>
      </c>
      <c r="J5" s="14"/>
      <c r="K5" s="14"/>
      <c r="L5" s="14"/>
      <c r="M5" s="14">
        <f>SUM(M4:M4)</f>
        <v>0</v>
      </c>
      <c r="N5" s="14"/>
      <c r="O5" s="14">
        <f>SUM(O4:O4)</f>
        <v>0</v>
      </c>
      <c r="P5" s="1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ht="30" x14ac:dyDescent="0.25">
      <c r="A4" s="3">
        <v>10</v>
      </c>
      <c r="B4" s="3"/>
      <c r="C4" s="3" t="s">
        <v>5</v>
      </c>
      <c r="D4" s="3" t="s">
        <v>26</v>
      </c>
      <c r="E4" s="3"/>
      <c r="F4" s="3"/>
      <c r="G4" s="3"/>
      <c r="H4" s="3" t="s">
        <v>11</v>
      </c>
      <c r="I4" s="3"/>
      <c r="J4" s="14">
        <v>30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10" customFormat="1" ht="60" x14ac:dyDescent="0.25">
      <c r="A2" s="5" t="s">
        <v>1</v>
      </c>
      <c r="B2" s="5" t="s">
        <v>90</v>
      </c>
      <c r="C2" s="5" t="s">
        <v>91</v>
      </c>
      <c r="D2" s="5" t="s">
        <v>92</v>
      </c>
      <c r="E2" s="5" t="s">
        <v>93</v>
      </c>
      <c r="F2" s="5" t="s">
        <v>2</v>
      </c>
      <c r="G2" s="5" t="s">
        <v>3</v>
      </c>
      <c r="H2" s="5" t="s">
        <v>94</v>
      </c>
      <c r="I2" s="5" t="s">
        <v>95</v>
      </c>
      <c r="J2" s="5" t="s">
        <v>96</v>
      </c>
      <c r="K2" s="5" t="s">
        <v>97</v>
      </c>
      <c r="L2" s="5" t="s">
        <v>98</v>
      </c>
      <c r="M2" s="5" t="s">
        <v>99</v>
      </c>
      <c r="N2" s="5" t="s">
        <v>4</v>
      </c>
      <c r="O2" s="5" t="s">
        <v>100</v>
      </c>
      <c r="P2" s="6" t="s">
        <v>101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2">
        <v>15</v>
      </c>
      <c r="P3" s="13"/>
    </row>
    <row r="4" spans="1:16" s="10" customFormat="1" x14ac:dyDescent="0.25">
      <c r="A4" s="3">
        <v>11</v>
      </c>
      <c r="B4" s="3"/>
      <c r="C4" s="3" t="s">
        <v>5</v>
      </c>
      <c r="D4" s="3" t="s">
        <v>28</v>
      </c>
      <c r="E4" s="3"/>
      <c r="F4" s="3"/>
      <c r="G4" s="3"/>
      <c r="H4" s="3" t="s">
        <v>11</v>
      </c>
      <c r="I4" s="3"/>
      <c r="J4" s="14">
        <v>15</v>
      </c>
      <c r="K4" s="14"/>
      <c r="L4" s="14">
        <f>K4*((100+N4)/100)</f>
        <v>0</v>
      </c>
      <c r="M4" s="14">
        <f>J4*K4</f>
        <v>0</v>
      </c>
      <c r="N4" s="14"/>
      <c r="O4" s="15">
        <f>J4*L4</f>
        <v>0</v>
      </c>
      <c r="P4" s="13"/>
    </row>
    <row r="5" spans="1:16" s="10" customFormat="1" x14ac:dyDescent="0.25">
      <c r="A5" s="3">
        <v>12</v>
      </c>
      <c r="B5" s="3"/>
      <c r="C5" s="3" t="s">
        <v>5</v>
      </c>
      <c r="D5" s="3" t="s">
        <v>29</v>
      </c>
      <c r="E5" s="3"/>
      <c r="F5" s="3"/>
      <c r="G5" s="3"/>
      <c r="H5" s="3" t="s">
        <v>11</v>
      </c>
      <c r="I5" s="3"/>
      <c r="J5" s="14">
        <v>60</v>
      </c>
      <c r="K5" s="14"/>
      <c r="L5" s="14">
        <f>K5*((100+N5)/100)</f>
        <v>0</v>
      </c>
      <c r="M5" s="14">
        <f>J5*K5</f>
        <v>0</v>
      </c>
      <c r="N5" s="14"/>
      <c r="O5" s="15">
        <f>J5*L5</f>
        <v>0</v>
      </c>
      <c r="P5" s="13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32</vt:i4>
      </vt:variant>
    </vt:vector>
  </HeadingPairs>
  <TitlesOfParts>
    <vt:vector size="32" baseType="lpstr">
      <vt:lpstr>P10- Doxorubicyna pegylowana l</vt:lpstr>
      <vt:lpstr>P11- Fluorouracyl do stosowani</vt:lpstr>
      <vt:lpstr>P12- Capecitabine</vt:lpstr>
      <vt:lpstr>P13- Azacytydyna 100 mg</vt:lpstr>
      <vt:lpstr>P14- Azacytydyna 150 mg</vt:lpstr>
      <vt:lpstr>P15- Amantadyna</vt:lpstr>
      <vt:lpstr>P16- Anagrelid</vt:lpstr>
      <vt:lpstr>P17- Worikonazol</vt:lpstr>
      <vt:lpstr>P18- Imatynib</vt:lpstr>
      <vt:lpstr>P19- Bleomycin</vt:lpstr>
      <vt:lpstr>P1-Prasugrel</vt:lpstr>
      <vt:lpstr>P2- Fondaparynuks</vt:lpstr>
      <vt:lpstr>P20- Lopinawir _ Rytonawir</vt:lpstr>
      <vt:lpstr>P21- Umeklidynium + wilanterol</vt:lpstr>
      <vt:lpstr>P22- Pembrolizumab</vt:lpstr>
      <vt:lpstr>P23- Lamiwudyna + zydowudyna</vt:lpstr>
      <vt:lpstr>P24- Asparaginian ornityny</vt:lpstr>
      <vt:lpstr>P25- Trastuzumab</vt:lpstr>
      <vt:lpstr>P26- Ondansetron</vt:lpstr>
      <vt:lpstr>P27- Woda do wstrzykiwań</vt:lpstr>
      <vt:lpstr>P28- Epirubicyna</vt:lpstr>
      <vt:lpstr>P29- Betametazon</vt:lpstr>
      <vt:lpstr>P3- Atracurium</vt:lpstr>
      <vt:lpstr>P30- Klarytromycyna</vt:lpstr>
      <vt:lpstr>P31- Brygatynib</vt:lpstr>
      <vt:lpstr>P4- Cisatracurium</vt:lpstr>
      <vt:lpstr>P5- Mivacurium</vt:lpstr>
      <vt:lpstr>P6- Gentamycyna</vt:lpstr>
      <vt:lpstr>P7- Jopromid</vt:lpstr>
      <vt:lpstr>P8- Trójkomorowy worek do żywi</vt:lpstr>
      <vt:lpstr>P9- Methotrexat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2021-11-25T09:25:06Z</dcterms:created>
  <dcterms:modified xsi:type="dcterms:W3CDTF">2021-11-25T09:30:50Z</dcterms:modified>
  <cp:category/>
</cp:coreProperties>
</file>