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mc:AlternateContent xmlns:mc="http://schemas.openxmlformats.org/markup-compatibility/2006">
    <mc:Choice Requires="x15">
      <x15ac:absPath xmlns:x15ac="http://schemas.microsoft.com/office/spreadsheetml/2010/11/ac" url="C:\Users\ZAM-PUB-2\Desktop\53 PN 22 Elementy stabilizacji kręgosłupa\(2)Dokumentacja postepowania opublikowana w portalu w dniu wszczęcia\"/>
    </mc:Choice>
  </mc:AlternateContent>
  <xr:revisionPtr revIDLastSave="0" documentId="13_ncr:1_{7B18B6D2-28D3-42D2-B4FA-2B42F1DEAB09}" xr6:coauthVersionLast="47" xr6:coauthVersionMax="47" xr10:uidLastSave="{00000000-0000-0000-0000-000000000000}"/>
  <bookViews>
    <workbookView xWindow="1815" yWindow="1815" windowWidth="21600" windowHeight="11385" xr2:uid="{00000000-000D-0000-FFFF-FFFF00000000}"/>
  </bookViews>
  <sheets>
    <sheet name="Część nr 1 zestaw nr 1 zestawy" sheetId="1" r:id="rId1"/>
    <sheet name="Część nr 1 zestaw nr 10 implan" sheetId="2" r:id="rId2"/>
    <sheet name="Część nr 1 zestaw nr 11 stabil" sheetId="3" r:id="rId3"/>
    <sheet name="Część nr 1 zestaw nr 2 stabili" sheetId="4" r:id="rId4"/>
    <sheet name="Część nr 1 zestaw nr 3 Proteza" sheetId="5" r:id="rId5"/>
    <sheet name="Część nr 1 zestaw nr 4 stabili" sheetId="6" r:id="rId6"/>
    <sheet name="Część nr 1 zestaw nr 5 stabili" sheetId="7" r:id="rId7"/>
    <sheet name="Część nr 1 zestaw nr 6 klatka " sheetId="8" r:id="rId8"/>
    <sheet name="Część nr 1 zestaw nr 7 Syntety" sheetId="9" r:id="rId9"/>
    <sheet name="Część nr 1 zestaw nr 8 klatka " sheetId="10" r:id="rId10"/>
    <sheet name="Część nr 1 zestaw nr 9 stabili" sheetId="11" r:id="rId11"/>
    <sheet name="Część nr 2 zestaw nr 12 System" sheetId="12" r:id="rId12"/>
    <sheet name="Kryteria oceny" sheetId="13" state="hidden" r:id="rId13"/>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4" i="9" l="1"/>
  <c r="O4" i="9" s="1"/>
  <c r="O5" i="9" s="1"/>
  <c r="M4" i="9"/>
  <c r="M5" i="9" s="1"/>
  <c r="M11" i="12"/>
  <c r="L11" i="12"/>
  <c r="O11" i="12" s="1"/>
  <c r="O10" i="12"/>
  <c r="M10" i="12"/>
  <c r="L10" i="12"/>
  <c r="O9" i="12"/>
  <c r="M9" i="12"/>
  <c r="L9" i="12"/>
  <c r="M8" i="12"/>
  <c r="L8" i="12"/>
  <c r="O8" i="12" s="1"/>
  <c r="M7" i="12"/>
  <c r="L7" i="12"/>
  <c r="O7" i="12" s="1"/>
  <c r="O6" i="12"/>
  <c r="M6" i="12"/>
  <c r="L6" i="12"/>
  <c r="O5" i="12"/>
  <c r="M5" i="12"/>
  <c r="L5" i="12"/>
  <c r="M4" i="12"/>
  <c r="M12" i="12" s="1"/>
  <c r="L4" i="12"/>
  <c r="O4" i="12" s="1"/>
  <c r="O12" i="12" s="1"/>
  <c r="M5" i="11"/>
  <c r="O4" i="11"/>
  <c r="O5" i="11" s="1"/>
  <c r="M4" i="11"/>
  <c r="L4" i="11"/>
  <c r="M5" i="10"/>
  <c r="M4" i="10"/>
  <c r="L4" i="10"/>
  <c r="O4" i="10" s="1"/>
  <c r="O5" i="10" s="1"/>
  <c r="O5" i="8"/>
  <c r="M5" i="8"/>
  <c r="L5" i="8"/>
  <c r="M4" i="8"/>
  <c r="M6" i="8" s="1"/>
  <c r="L4" i="8"/>
  <c r="O4" i="8" s="1"/>
  <c r="O6" i="8" s="1"/>
  <c r="O10" i="7"/>
  <c r="M10" i="7"/>
  <c r="L10" i="7"/>
  <c r="M9" i="7"/>
  <c r="L9" i="7"/>
  <c r="O9" i="7" s="1"/>
  <c r="M8" i="7"/>
  <c r="L8" i="7"/>
  <c r="O8" i="7" s="1"/>
  <c r="O7" i="7"/>
  <c r="M7" i="7"/>
  <c r="L7" i="7"/>
  <c r="O6" i="7"/>
  <c r="M6" i="7"/>
  <c r="L6" i="7"/>
  <c r="M5" i="7"/>
  <c r="L5" i="7"/>
  <c r="O5" i="7" s="1"/>
  <c r="M4" i="7"/>
  <c r="M11" i="7" s="1"/>
  <c r="L4" i="7"/>
  <c r="O4" i="7" s="1"/>
  <c r="O11" i="7" s="1"/>
  <c r="M6" i="6"/>
  <c r="L6" i="6"/>
  <c r="O6" i="6" s="1"/>
  <c r="M5" i="6"/>
  <c r="L5" i="6"/>
  <c r="O5" i="6" s="1"/>
  <c r="O4" i="6"/>
  <c r="O7" i="6" s="1"/>
  <c r="M4" i="6"/>
  <c r="M7" i="6" s="1"/>
  <c r="L4" i="6"/>
  <c r="M4" i="5"/>
  <c r="M5" i="5" s="1"/>
  <c r="L4" i="5"/>
  <c r="O4" i="5" s="1"/>
  <c r="O5" i="5" s="1"/>
  <c r="O10" i="4"/>
  <c r="M10" i="4"/>
  <c r="L10" i="4"/>
  <c r="M9" i="4"/>
  <c r="L9" i="4"/>
  <c r="O9" i="4" s="1"/>
  <c r="M8" i="4"/>
  <c r="L8" i="4"/>
  <c r="O8" i="4" s="1"/>
  <c r="O7" i="4"/>
  <c r="M7" i="4"/>
  <c r="L7" i="4"/>
  <c r="O6" i="4"/>
  <c r="M6" i="4"/>
  <c r="L6" i="4"/>
  <c r="M5" i="4"/>
  <c r="L5" i="4"/>
  <c r="O5" i="4" s="1"/>
  <c r="M4" i="4"/>
  <c r="M11" i="4" s="1"/>
  <c r="L4" i="4"/>
  <c r="O4" i="4" s="1"/>
  <c r="M15" i="3"/>
  <c r="L15" i="3"/>
  <c r="O15" i="3" s="1"/>
  <c r="M14" i="3"/>
  <c r="L14" i="3"/>
  <c r="O14" i="3" s="1"/>
  <c r="O13" i="3"/>
  <c r="M13" i="3"/>
  <c r="L13" i="3"/>
  <c r="O12" i="3"/>
  <c r="M12" i="3"/>
  <c r="L12" i="3"/>
  <c r="M11" i="3"/>
  <c r="L11" i="3"/>
  <c r="O11" i="3" s="1"/>
  <c r="M10" i="3"/>
  <c r="L10" i="3"/>
  <c r="O10" i="3" s="1"/>
  <c r="O9" i="3"/>
  <c r="M9" i="3"/>
  <c r="L9" i="3"/>
  <c r="O8" i="3"/>
  <c r="M8" i="3"/>
  <c r="L8" i="3"/>
  <c r="M7" i="3"/>
  <c r="L7" i="3"/>
  <c r="O7" i="3" s="1"/>
  <c r="M6" i="3"/>
  <c r="L6" i="3"/>
  <c r="O6" i="3" s="1"/>
  <c r="O5" i="3"/>
  <c r="M5" i="3"/>
  <c r="L5" i="3"/>
  <c r="O4" i="3"/>
  <c r="M4" i="3"/>
  <c r="M16" i="3" s="1"/>
  <c r="L4" i="3"/>
  <c r="M5" i="2"/>
  <c r="O4" i="2"/>
  <c r="O5" i="2" s="1"/>
  <c r="M4" i="2"/>
  <c r="L4" i="2"/>
  <c r="M8" i="1"/>
  <c r="L8" i="1"/>
  <c r="O8" i="1" s="1"/>
  <c r="O7" i="1"/>
  <c r="M7" i="1"/>
  <c r="L7" i="1"/>
  <c r="O6" i="1"/>
  <c r="M6" i="1"/>
  <c r="M9" i="1" s="1"/>
  <c r="L6" i="1"/>
  <c r="M5" i="1"/>
  <c r="L5" i="1"/>
  <c r="O5" i="1" s="1"/>
  <c r="M4" i="1"/>
  <c r="L4" i="1"/>
  <c r="O4" i="1" s="1"/>
  <c r="O9" i="1" l="1"/>
  <c r="O16" i="3"/>
  <c r="O11" i="4"/>
</calcChain>
</file>

<file path=xl/sharedStrings.xml><?xml version="1.0" encoding="utf-8"?>
<sst xmlns="http://schemas.openxmlformats.org/spreadsheetml/2006/main" count="351" uniqueCount="80">
  <si>
    <t>Część nr 1 zestaw nr 1 zestawy do stabilizacji transpedikularno-laminarnej krótkoodcinkowej</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</si>
  <si>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</si>
  <si>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</si>
  <si>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</si>
  <si>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</si>
  <si>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</si>
  <si>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</si>
  <si>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</si>
  <si>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</si>
  <si>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</si>
  <si>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</si>
  <si>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jednostk.netto [zł]</t>
  </si>
  <si>
    <t>Cena jednostk.brutto [zł]</t>
  </si>
  <si>
    <t>Wartość netto [zł]</t>
  </si>
  <si>
    <t>VAT %</t>
  </si>
  <si>
    <t>Wartość brutto [zł]</t>
  </si>
  <si>
    <t>312_02_08</t>
  </si>
  <si>
    <t>śruba do stabilizacji transpedikularno-laminarnej krótkoodcinkowej                            
-	śruba wieloosiowa o kącie wychylenia od osi o co najmniej 30 stopni
-	możliwość zablokowania wieloosiowości śruby na pręcie w celu zachowania krzywizn anatomicznych kręgosłupa przy dystrakcji i kompresji
-      gwint dwuzwojowy dla szybszego wprowadzania śruby
-      ujemny kąt pióra gwintu śruby zapewniający zwiększoną siłę zerwania śruby
-	wielokątowe śruby tulipanowe, dostępne w co najmniej dwóch rodzajach: 
a.	śruby o walcowym kształcie gwintu z samogwintującym początkiem śruby, dostępne w co najmniej siedmiu rozmiarach średnicy od 4,0mm do 8,5mm  i długości od 20mm do 90mm
b.	zmienny walcowo – stożkowy kształt gwintu (zmienna średnica śruby) dostępne w co najmniej czterech rozmiarach średnicy od 5,5mm do 7,0 mm i długości od 30mm do 100mm 
-	w zestawie śruby monoaksjalne o średnicy od 4.0mm do 8.5mm i długości od 25-90mm
-	możliwość zastosowania śrub wyciągowych wielokątowych 
-	w zestawie śruby o zmiennej średnicy pióra gwintu do talerzy biodrowych oraz bloki biodrowo-krzyżowe</t>
  </si>
  <si>
    <t>szt.</t>
  </si>
  <si>
    <t>nakrętka na śruby do zestawów do stabilizacji transpedikularno-laminarnej krótkoodcinkowej</t>
  </si>
  <si>
    <t>pręt do zestawów do stabilizacji transpedikularno-laminarnej krótkoodcinkowej                             
-	średnica pręta 5,5 mm (pręt gładki)
-	w zestawie dostępne pręty proste do 150mm</t>
  </si>
  <si>
    <t>pręt do zestawów do stabilizacji transpedikularno-laminarnej krótkoodcinkowej                             
-	średnica pręta 5,5 mm (pręt gładki)
-	w zestawie dostępne pręty proste w zakresie 160mm do 300mm</t>
  </si>
  <si>
    <t>poprzeczka do zestawów do stabilizacji transpedikularno-laminarnej krótkoodcinkowej                             
-	łączniki poprzeczne mocowane wielokątowo do pręta bez konieczności doginania elementów łącznika, 
-	w zestawie łącznik poprzeczny zintegrowany z prętami.</t>
  </si>
  <si>
    <t>Razem</t>
  </si>
  <si>
    <t>Część nr 1 zestaw nr 10 implant międzytrzonowy typu tlif rozprężalny  tytan/peek. Kontrolowane rozprężenie w celu uzyskania maksymalnego odwzorowania wysokości przestrzeni międzykręgowej. Wymagania zapisano w SIWZ.</t>
  </si>
  <si>
    <t>IMPLANT MIĘDZYTRZONOWY TYPU TLIF ROZPRĘŻALNY  TYTAN/PEEK
Kontrolowane rozprężenie w celu uzyskania maksymalnego odwzorowania wysokości przestrzeni międzykręgowej. Cztery łatwe do zidentyfikowania radiograficzne znaczniki ułatwiające pozycjonowanie, wypukły profil do anatomii pacjenta, automatyczny system blokowania. Płyta końcowa PEEK do oceny radiograficznej. Do 5mm rozszerzenia.
Implanty odstępne w następujących rozmiarach podstawy  : 10x22mm, 10x26mm, 10x30mm, 12x26mm, 12x30mm.
Rozprężenie wysokości implantu w zakresie :7-17mm.  
Implant lordotyczny : 4˚,12˚ oraz 15˚. 
Jedno narzędzie do podawania i rozprężania implantu.</t>
  </si>
  <si>
    <t>Część nr 1 zestaw nr 11 stabilizacja mis śrubami przeznasadowymi z możliwością przezskórnego podawania cementu kostnego do trzonu kręgu kręgosłupa. Wymagania zawarto w siwz.</t>
  </si>
  <si>
    <t>TRZPIEŃ ŚRUBY DO STABILIZACJI MIS ŚRUBAMI PRZEZNASADOWYMI Z MOŻLIWOŚCIĄ PRZEZSKÓRNEGO PODAWANIA CEMENTU KOSTNEGO DO TRZONU KRĘGU KRĘGOSŁUPA</t>
  </si>
  <si>
    <t>GŁOWA ŚRUBY DO STABILIZACJI MIS ŚRUBAMI PRZEZNASADOWYMI Z MOŻLIWOŚCIĄ PRZEZSKÓRNEGO PODAWANIA CEMENTU KOSTNEGO DO TRZONU KRĘGU KRĘGOSŁUPA</t>
  </si>
  <si>
    <t>NAKRĘTKA  DO STABILIZACJI MIS ŚRUBAMI PRZEZNASADOWYMI Z MOŻLIWOŚCIĄ PRZEZSKÓRNEGO PODAWANIA CEMENTU KOSTNEGO DO TRZONU KRĘGU KRĘGOSŁUPA</t>
  </si>
  <si>
    <t>PRĘT DO 150mm DO STABILIZACJI MIS ŚRUBAMI PRZEZNASADOWYMI Z MOŻLIWOŚCIĄ PRZEZSKÓRNEGO PODAWANIA CEMENTU KOSTNEGO DO TRZONU KRĘGU KRĘGOSŁUPA</t>
  </si>
  <si>
    <t>PRĘT 160mm DO 300 mm DO STABILIZACJI MIS ŚRUBAMI PRZEZNASADOWYMI Z MOŻLIWOŚCIĄ PRZEZSKÓRNEGO PODAWANIA CEMENTU KOSTNEGO DO TRZONU KRĘGU KRĘGOSŁUPA</t>
  </si>
  <si>
    <t>PODAJNIK CEMENTU DO STABILIZACJI MIS ŚRUBAMI PRZEZNASADOWYMI Z MOŻLIWOŚCIĄ PRZEZSKÓRNEGO PODAWANIA CEMENTU KOSTNEGO DO TRZONU KRĘGU KRĘGOSŁUPA</t>
  </si>
  <si>
    <t>KANIULOWANY ŚRUBOKRĘT DO STABILIZACJI MIS ŚRUBAMI PRZEZNASADOWYMI Z MOŻLIWOŚCIĄ PRZEZSKÓRNEGO PODAWANIA CEMENTU KOSTNEGO DO TRZONU KRĘGU KRĘGOSŁUPA</t>
  </si>
  <si>
    <t>CEMENT KOSTNY DO STABILIZACJI MIS ŚRUBAMI PRZEZNASADOWYMI Z MOŻLIWOŚCIĄ PRZEZSKÓRNEGO PODAWANIA CEMENTU KOSTNEGO DO TRZONU KRĘGU KRĘGOSŁUPA</t>
  </si>
  <si>
    <t>ZESTAW DO PODAWANIA CEMENTU KOSTNEGO DO STABILIZACJI MIS ŚRUBAMI PRZEZNASADOWYMI Z MOŻLIWOŚCIĄ PRZEZSKÓRNEGO PODAWANIA CEMENTU KOSTNEGO DO TRZONU KRĘGU KRĘGOSŁUPA</t>
  </si>
  <si>
    <t>IGLA JAMSHIDI DO STABILIZACJI MIS ŚRUBAMI PRZEZNASADOWYMI Z MOŻLIWOŚCIĄ PRZEZSKÓRNEGO PODAWANIA CEMENTU KOSTNEGO DO TRZONU KRĘGU KRĘGOSŁUPA</t>
  </si>
  <si>
    <t>IGŁA BIOPSYJNA DO STABILIZACJI MIS ŚRUBAMI PRZEZNASADOWYMI Z MOŻLIWOŚCIĄ PRZEZSKÓRNEGO PODAWANIA CEMENTU KOSTNEGO DO TRZONU KRĘGU KRĘGOSŁUPA</t>
  </si>
  <si>
    <t>IGŁA DO VERTEBROPLASTYKI</t>
  </si>
  <si>
    <t>Część nr 1 zestaw nr 2 stabilizacja przeznasadowa małoinwazyjna w leczeniu zwyrodnień kręgosłupa lędźwiowego i piersiowego</t>
  </si>
  <si>
    <t>trzpień śruby do stabilizacji przez nasadowej małoinwazyjnej w leczeniu zwyrodnień kręgosłupa lędźwiowego i piersiowego</t>
  </si>
  <si>
    <t>głowa śruby do stabilizacji przez nasadowej małoinwazyjnej w leczeniu zwyrodnień kręgosłupa lędźwiowego i piersiowego</t>
  </si>
  <si>
    <t>pręt 40 mm do 150 mm do stabilizacji przez nasadowej małoinwazyjnej w leczeniu zwyrodnień kręgosłupa lędźwiowego i piersiowego</t>
  </si>
  <si>
    <t>pręt 160 mm do 300 mm do stabilizacji przez nasadowej małoinwazyjnej w leczeniu zwyrodnień kręgosłupa lędźwiowego i piersiowego</t>
  </si>
  <si>
    <t>nakrętka na śruby do stabilizacji przez nasadowej małoinwazyjnej w leczeniu zwyrodnień kręgosłupa lędźwiowego i piersiowego</t>
  </si>
  <si>
    <t>drut Kirshnera</t>
  </si>
  <si>
    <t>igła Jamshidi do stabilizacji przez nasadowej małoinwazyjnej w leczeniu zwyrodnień kręgosłupa lędźwiowego i piersiowego</t>
  </si>
  <si>
    <t>Część nr 1 zestaw nr 3 Proteza trzonu kręgosłupa szyjnego i piersiowo-lędźwiowego.</t>
  </si>
  <si>
    <t>Proteza trzonu kręgosłupa szyjnego i piersiowo-lędźwiowego. Implant wykonany z tytanu nie wymagający wstępnego montażu; wysokość implantu zawarta w przedziale od 15mm do 119 mm; możliwość rozszerzania konstrukcji implantu „in situ”; płytki graniczne implantu o ząbkowanej powierzchni zapobiegającej migracji; możliwość powtarzalnej/kontrolowanej regulacji wysokości implantu z mechanizmem blokującym; na końcach protezy dodatkowe kolce mające na celu dodatkową stabilizację.</t>
  </si>
  <si>
    <t>Część nr 1 zestaw nr 4 stabilizacja szyjna przednia płytką</t>
  </si>
  <si>
    <t>płyta 1-3 poziomy do stabilizacji szyjnej przednią płytką                                                            
•długość płytek zawierająca się w przedziale od 10 do 100mm, o stopniowanej długości (skok maksymalnie co 3mm)
•	długość płyt w zakresie 10 mm - 104 mm
•	wymagana możliwość zmiany wygięcia płytki bez utraty możliwości blokady
•	zestaw instrumentarium do płytek musi zawierać narzędzie do wykręcania śrub z możliwością ich ponownego użycia
•	zestaw instrumentarium do płytek musi zawierać dwie prowadnice wierteł - o stałym i zmiennym kącie konfiguracji</t>
  </si>
  <si>
    <t>płyta 4 poziomy do stabilizacji szyjnej przednią płytką                                                            
•długość płytek zawierająca się w przedziale od 10 do 100mm, o stopniowanej długości (skok maksymalnie co 3mm)
•	długość płyt w zakresie 10 mm - 104 mm
•	wymagana możliwość zmiany wygięcia płytki bez utraty możliwości blokady
•	zestaw instrumentarium do płytek musi zawierać narzędzie do wykręcania śrub z możliwością ich ponownego użycia
•	zestaw instrumentarium do płytek musi zawierać dwie prowadnice wierteł - o stałym i zmiennym kącie konfiguracji</t>
  </si>
  <si>
    <t>śruba do stabilizacji szyjnej przednią płytką</t>
  </si>
  <si>
    <t>Część nr 1 zestaw nr 5 stabilizacja szczytowo-potyliczna odcinka szyjnego</t>
  </si>
  <si>
    <t>śruba/hak do stabilizacji szczytowo-potylicznej odcinka szyjnego</t>
  </si>
  <si>
    <t>śruba do potylicy do stabilizacji szczytowo-potylicznej odcinka szyjnego</t>
  </si>
  <si>
    <t>nakrętka do stabilizacji szczytowo-potylicznej odcinka szyjnego</t>
  </si>
  <si>
    <t>pręt do stabilizacji szczytowo-potylicznej odcinka szyjnego</t>
  </si>
  <si>
    <t>łącznik poprzeczny/łączniki boczne do stabilizacji szczytowo-potylicznej odcinka szyjnego</t>
  </si>
  <si>
    <t>płyta do potylicy do stabilizacji szczytowo-potylicznej odcinka szyjnego</t>
  </si>
  <si>
    <t>pręt o zmiennej średnicy do stabilizacji szczytowo-potylicznej odcinka szyjnego</t>
  </si>
  <si>
    <t>Część nr 1 zestaw nr 6 klatka miedzytrzonowa szyjna mocowana śrubami/kotwicami do trzonu kręgów 
Wymagania w SIWZ</t>
  </si>
  <si>
    <t>KLATKA MIEDZYTRZONOWA SZYJNA MOCOWANA ŚRUBAMI/KOTWICAMI DO TRZONU KRĘGÓW</t>
  </si>
  <si>
    <t>śruba/kotwica do klatki międzytrzonowej szyjnej mocowanej śrubami kotwicami do trzonów kręgów</t>
  </si>
  <si>
    <t>Część nr 1 zestaw nr 7 Syntetyczny substytut kości gąbczastej. Wymagania: postać pasty i żelu do szybkiej aplikacji i szczelnego wypełniania klatek; możliwość uzupełniania ubytków kostnych i szczelin złamań kostnych c.d w SIWZ.</t>
  </si>
  <si>
    <t>Syntetyczny substytut kości gąbczastej. Wymagania: postać pasty i żelu do szybkiej aplikacji i szczelnego wypełniania klatek; możliwość uzupełniania ubytków kostnych i szczelin złamań kostnych; materiał kościozastępczy bioaktywny; skład materiału bioszkło co najmniej 72%, glicerol, politlenek etylenu; sterylny w opakowaniu gotowym do użycia w formie pasty/żelu co najmniej 2 cc.</t>
  </si>
  <si>
    <t>Część nr 1 zestaw nr 8 klatka międzytrzonowa kręgosłupa szyjnego acif wykonane z PEEK przezierne implanty do międzykręgowej stabilizacji odcinka szyjnego (poziomy C3-C7). Wymagania zawarto w SIWZ.</t>
  </si>
  <si>
    <t>KLATKI MIĘDZYTRZONOWE KRĘGOSŁUPA SZYJNEGO ACIF wykonane z PEEK przezierne implanty do międzykręgowej stabilizacji odcinka szyjnego (poziomy C3-C7)</t>
  </si>
  <si>
    <t>Część nr 1 zestaw nr 9 stabilizacja międzytrzonowa kręgosłupa lędźwiowego z dostępu plif/tlif  Stabilizacja międzytrzonowa kręgosłupa lędźwiowego
Komplet: 1 PLIF Oblique / Skośny</t>
  </si>
  <si>
    <t>STABILIZACJA MIĘDZYTRZONOWA KRĘGOSŁUPA LĘDŹWIOWEGO Z DOSTĘPU PLIF/TLIF  Stabilizacja międzytrzonowa kręgosłupa lędźwiowego
Komplet: 1 PLIF Oblique / Skośny
- wbijane Implanty lędźwiowe typu PLIF Oblique / Skośne
- możliwość implantacji w technice minimalnie inwazyjnej lub 
otwartej, 
- przód klatki w kształcie klina ułatwiający implantację i umożliwiający wprowadzenie implantu bez wstępnej 
dystrakcji, 
- obły kształt implantu w płaszczyźnie strzałkowej celem pełnego kontaktu 
z blaszkami trzonów,
- blaszki graniczne napylane tytanem w celu zapewnienia wstępnego zabezpieczenia implantu przed wysunięciem z miejsca finalnego osadzenia oraz w celu zapewnienia zrostu kostnego na styku blaszka klatki szyjnej – trzon kręgosłupa,
- wyprofilowany anatomicznie kształt dystraktorów / przymiarów celem łatwiejszego przygotowania przestrzeni pod implantację klatki, 
 - długość implantu od 22mm do 30mm
- wysokości implantów od 8mm do 17 mm ze skokiem maksymalnie co 1mm
- szerokość implantu od 8mm do 12mm, - możliwość napełnienia wiórem kostnym, 
- obecność znaczników RTG do określenia położenia klatki w 
 przestrzeni kręgosłupa,
- implanty sterylne.</t>
  </si>
  <si>
    <t>Część nr 2 zestaw nr 12 System tytanowy do stabilizacji przez nasadowej kręgosłupa w odcinku piersiowo– lędźwiowym. 
Wymagania zawarto w SIWZ.</t>
  </si>
  <si>
    <t>System tytanowy do stabilizacji przez nasadowej kręgosłupa w odcinku piersiowo– lędźwiowym. 
Śruby przeznasadowe o samotnącym i cylindrycznym profilu gwintu i stożkowym rdzeniu, o podwójnym rodzaju gwintu - korówkowy szerszy i samotnący – ostry na stożku, tulipanowe jednoosiowe i wieloosiowe. Długość śrub w zależności od średnicy w zakresie 20-100mm ze skokiem co 5 mm. Średnica śrub w zakresie 4,0 -10,5mm co 0,5mm, w większych średnicach co 1,0mm. Możliwość zastosowania pręta 5,5 i/lub 6,0mm.
Bloker jednoelementowy, uniwersalny mocujący pręt od góry do śruby.
Pręty tytanowe o długości 30-480mm i średnicy 6mm. Dostępne pręty  z hexagonalnym zakończeniem. Możliwość zastosowania krótkich prętów wygiętych fabrycznie o dwóch różnych głębokościach wygięcia w celu odtworzenia anatomicznych krzywizn kręgosłupa.
Łączniki poprzeczne monolityczne i wieloosiowe z możliwością bezproblemowego połączenia prętów przebiegających względem siebie pod dowolnym kątem, którego zastosowanie zmniejsza traumatyzację kolumny tylnej kręgosłupa, zakres od 17mm do 99mm
Dostępne haki laminarne, pedikularne i na wyrostki poprzeczne.
Instrumentarium: Konieczność dostarczenia w zestawie klucza dynamometrycznego warunkującego precyzyjne dobranie siły docisku pręta do śruby oraz klem umożliwiających segmentacyjną korekcję deformacji. Wszystkie implanty muszą nosić stałe oznakowanie, zawierające gabaryt, nr kat,i nr serii.
Komplet:
śruba – 4 szt
bloker –– 4 szt
pręt – 2 szt
poprzeczka –– 1 szt</t>
  </si>
  <si>
    <t>kpl.</t>
  </si>
  <si>
    <t>Klatki tytanowe do stabilizacji przestrzeni międzytrzonowej 
Implanty wykonane z tytanu. 
Stop tytanu o porowatości 55-56%, Całkowity zakres wielkości porów 100-700μm
Implanty umożliwiające poszerzenie i utrzymanie poszerzonej przestrzeni międzytrzonowej i otworów międzykręgowych do momentu uzyskania zrostu kostnego,
Co najmniej dwie długości wszczepów , wysokość co najmniej 5 mm ze skokiem co 1 mm oraz minimum dwa stopnie lordozy 0° i 6°,
Duża przestrzeń na przeszczep kostny bądź substytut kostny,
W zestawie narzędzia takie jak podajnik oraz przymiary.
Komplet; 1 klatka międzytrzonowa</t>
  </si>
  <si>
    <t>Klatki  PEEK do stabilizacji przestrzeni międzytrzonowej 
Implanty wykonane z materiału PEEK.
Implanty umożliwiające poszerzenie i utrzymanie poszerzonej przestrzeni międzytrzonowej i otworów międzykręgowych do momentu uzyskania zrostu kostnego.
Co najmniej dwie długości wszczepów , co najmniej sześć wysokości,   rosnąco co 1 mm oraz co najmniej dwa stopnie lordozy w klatkach lędźwiowych (0° i 4°)
Klatka szyjna tylko lordotyczna odzwierciedlająca naturalne krzywizny kręgosłupa.
Wielkość powierzchni wypełnienia od 54% do 59% powierzchni klatki szyjnej.
Powierzchnia styku z trzonami ostro ząbkowana.
Duża przestrzeń na przeszczep kostny bądź substytut kostny.
Obecność znaczników tantalowych dla oceny radiologicznej położenia klatki po zaimplantowaniu. 
Całkowicie syntetyczny i pakowany sterylnie substytut kości mający postać
monolitycznej bryły ściśle dopasowanej do danego rozmiaru przestrzeni
klatki do wypełnienia, której jest przeznaczony.
W zestawie instrumentów retraktory i frezy oraz specjalnie wyprofilowany stolik i narzędzia do ubijania przeszczepów.
Komplet; 1 klatka międzytrzonowa + wypełnienie</t>
  </si>
  <si>
    <t>Tytanowy system do stabilizacji przeznasadowej przezskórnej kręgosłupa w odcinku piersiowo– lędźwiowym.
Stabilizacja oparta na przezskórnych wieloosiowych śrubach pedicularnych, wprowadzanych po drucie Kirschnera. Śruby z samonawiercającym i cylindrycznym profilem gwintu i stożkowym rdzeniu, podwójnym rodzaju gwintu- korówkowy szerszy i samotnący-ostry na stożku. Wszstkie śruby z wbudowanymi łopatkami o długościach 70 i 110mm, posiadające gwint redukcyjny o długości 15mm. Śruby kodowane kolorami  o średnicach od 4,5 do 8,5mm co 1 mm oraz długościach w zależności od średnicy i długości łopatek 25mm do 90mm- stopniowane co 5mm, w większych rozmiarach co 10mm. Dostępne śruby perforowane z dodatkowymi trzema rzędami otworów umieszonych co 120 stopni.
Bloker jednoelementowy z gwintem trapezowym, blokowany kluczem dynamometrycznym.
Pręty tytanowe z heksagonalnym zakończeniem celem precyzyjnego wprowadzenia pręta do śruby o średnicy 5,5 i 6mm o dł. od 30mm do 80mm-stopniowane co 5mm, oraz od 90mm do 190mm-stopniowane co 10mm, możliwość zastosowania pręta prostego 480mm i 600mm. Dostępne pręty CoCr 6mm w tych samych rozmiarach oraz pręty wygięte fabrycznie o średnicy 5,5 i 6mm i długościach od 30 do 130mm.
W zestawie igły naprowadzające, przeznasadowe z trokarem: 3 różne średnice, 2 długości oraz 2 kształty ostrzy – stożkowe i jednostronnie ścięte oraz druty Kirschnera nitinolowe i stalowe z końcówką zaostrzona bądź tępą 
Instrumentarium: W zestawie zintegrowany ze śrubami retraktor umożliwiający za pomocą jednego nacięcia miedzy śrubami przeprowadzenie dekompresji, przygotowania dysku i blaszek granicznych do wprowadzenia cage. Łopatka retraktora w długościach 60-120mm. W zestawie narzędzia do wielopoziomowej dystrakcji i kompresji. Konieczność zapewnienia pełnej wizualizacji przebiegu pręta przez głowy śrub z punktu widzenia operatora.
W skład kompletu wchodzi: 7 śrub przeskórnych, 1 śruba perforowana 8 blokerów, 2 pręty, 1 drut Kirschnera, 1 jednostka doprowadzająca, 2 igły naprowadzające</t>
  </si>
  <si>
    <t>Rozszerzalna proteza trzonu odcinka szyjnego kręgosłupa
Implant wykonany z tytanu. Posiada porowatą strukturę wraz z szorstkimi powierzchniami o chropowatości 3-5μm, aby umożliwić łatwy przyczep komórek i wrastanie kości w płytki graniczne. Dwie podstawy implantu 13x16 i 14x18mm posiadający płynny zakres regulacji wysokości w zakresie 18-74mm oraz płynną regulację lordozy od 0 do 20 stopni.
Komplet: 1 proteza, 1 śruba blokująca</t>
  </si>
  <si>
    <t>System łączący łuskę kości potylicznej z kręgosłupem w przypadkach niestabilności szczytowo –potylicznej. System oparty na konstrukcji łaczącej pręty ze śrubami i/lub hakami (w części kręgosłupowej) oraz płytki i wkręty potyliczne (w części potylicznej). Konstrukcję tworzą: 2 pręty oraz 1 płytka potyliczna.
Dostępne płytki proste lub wstępnie dogięte, z możliwością dodatkowego ich dogięcia.
Mocowanie płytki potylicznej do potylicy za pomocą wkrętów,
Wkręty potyliczne o średnicach 3,5 mm oraz 4 mm (rewizyjne) o długościach od 6 mm do 24 mm ze skokiem co 2 mm, dodatkowo dostępne śruby o średnicy 4 mm i długości od 06 mm do 42 mm,
Mocowanie do kręgosłupa za pomocą haków laminarnych lub wieloosiowych śrub przeznasadowych,
Śruby wieloosiowe (poliaxialne) 3,5 mm o długości od 10 do 24 mm ze skokiem co 2 mm o możliwym kącie odchylenia głowy śruby do 55°,
Śruby wieloosiowe rewizyjne 4,0 mm o długości 10 do 42mm ze skokiem co 2mm
Pręty 3,5mm o długościach 80, 120 i 240 mm,
W zestawie wymagany jest klucz dynamometryczny do dokręcania nakrętek z określoną powtarzalną siłą
Materiał: tytan
Możliwość połączenia stabilizacji potylicznej z stabilizacją transpedikularną
Komplet: 1 płytka potyliczna, 2 pręty, 2 haki, 4 śruby poliaxialne, 4 wkręty potyliczne, 6 blokerów, 1 łącznik poprzeczny</t>
  </si>
  <si>
    <t>Stabilizacja miedzykręgowa szyjna z dostępu przedniego – płyta
Płyta niskoprofilowa o grubości do 2,1 mm i szerokości 17,4 mm 
Długość płyt w zakresie 12-96 mm ze skokiem co 2, 3, 4 mm w zleżności od długości płyty. Płytki wstępnie dogięte, o półprzeziernym wzorze, umożliwiającym kontrolę RTG miejsca zrostu,
Jednostopniowa blokada śruby z płytką w postaci pierścienia bez dodatkowych elementów komplikujących i przedłużających czas operacji, umożliwiająca rewizję,
W zestawie wkrętów muszą znajdować się wkręty samogwintujące o cylindrycznym rdzeniu i łagodnym zakończeniu oraz odmienne wkręty samonawiercające o bardzo ostrym zakończeniu nie wymagające nawiercania kości korowej,
Śruby o co najmniej pięciu długościach w przedziale między 10 a 20 mm ze skokiem co 2 mm oraz dwóch średnicach: 4 mm (samogwintujące i samowiercące) i 4,5 mm (samogwintujące)
W zestawie implantów muszą znajdować się wkręty do osadzania pod stałym kątem oraz oddzielne do wkręcania pod różnymi kątami względem płyty,
W zestawie instrumentarium powinien znajdować się miarka do łatwego, szybkiego i niezawodnego mierzenia długości implantów bez konieczności dopasowywania kolejno poszczególnych wszczepów,
W zestawie instrumentarium powinna znajdować się giętarka umożliwiająca doginanie płytek na poszczególnych poziomach indywidualnie. 
Komplet: 1 płyta i 4 śruby</t>
  </si>
  <si>
    <t>Zestaw do fiksacji złamań patologicznych trzonu kręgu oraz odcinka krzyżowego kręgosłupa w czasie zabiegów wertebroplastyki. wymagania:
Igły do podawania masy klejowej lub cementu kostnego. Możliwość wyboru kilku (min. 3) różnych średnic igieł, 2 długości oraz różnych kształtów ostrzy: centralne oraz jednostronnie ścięte. Igły biopsyjne dostepne w 3 średnicach.
Sterylne urządzenie mieszająco-podające, z wbudowanym własnym zasilaniem elektrycznym, pozwalające na automatyczne i powtarzalne mieszanie składników cementu w zamkniętym pojemniku z wykluczeniem błędu czynnika ludzkiego oraz samoczynne wypełnianie cementem zestawu do jego do trzonowego podawania o pojemności 14cc. W zestawie powinien znajdować się ok. 40 cm długości przewód giętki łączący podajnik z igłą zabezpieczający operatora przed bezpośrednim oddziaływaniem promieniowania RTG.
Cement PMMA o podwyższonej lepkości natychmiast po  wymieszaniu konsystencja plasteliny, zawierający środek cieniujący 30% siarczanu baru, zawierający hydrochinon opoźniający wiązanie do 17 minut po wymieszaniu składników.
W skład kompletu wchodzi:
Urządzenie mieszająco-podające z cementem kostnym min. 20 g– 1 szt.
igła kostna – 2szt.
igła biopsyjna - 1 szt.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</si>
</sst>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0"/>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0" fillId="0" borderId="0" xfId="0" applyAlignment="1">
      <alignment horizontal="left" wrapText="1"/>
    </xf>
    <xf numFmtId="0" fontId="0" fillId="0" borderId="1" xfId="0" applyBorder="1" applyAlignment="1">
      <alignment horizontal="left" wrapText="1"/>
    </xf>
    <xf numFmtId="0" fontId="2" fillId="2" borderId="1" xfId="0" applyFont="1" applyFill="1" applyBorder="1" applyAlignment="1">
      <alignment horizontal="centerContinuous" vertical="top" wrapText="1"/>
    </xf>
    <xf numFmtId="0" fontId="2" fillId="2" borderId="1" xfId="0" applyFont="1" applyFill="1" applyBorder="1" applyAlignment="1">
      <alignment horizontal="centerContinuous" vertical="center" wrapText="1"/>
    </xf>
    <xf numFmtId="0" fontId="0" fillId="2" borderId="1" xfId="0" applyFill="1" applyBorder="1" applyAlignment="1">
      <alignment horizontal="center" wrapText="1"/>
    </xf>
    <xf numFmtId="0" fontId="0" fillId="2" borderId="1" xfId="0" applyFill="1" applyBorder="1" applyAlignment="1">
      <alignment horizontal="center" vertical="center"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
  <sheetViews>
    <sheetView tabSelected="1"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0</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315" x14ac:dyDescent="0.25">
      <c r="A4" s="2">
        <v>1</v>
      </c>
      <c r="B4" s="2"/>
      <c r="C4" s="2" t="s">
        <v>16</v>
      </c>
      <c r="D4" s="6" t="s">
        <v>17</v>
      </c>
      <c r="E4" s="2"/>
      <c r="F4" s="2"/>
      <c r="G4" s="2"/>
      <c r="H4" s="2" t="s">
        <v>18</v>
      </c>
      <c r="I4" s="2"/>
      <c r="J4" s="3">
        <v>80</v>
      </c>
      <c r="K4" s="3"/>
      <c r="L4" s="3">
        <f>K4*((100+N4)/100)</f>
        <v>0</v>
      </c>
      <c r="M4" s="3">
        <f>J4*K4</f>
        <v>0</v>
      </c>
      <c r="N4" s="3"/>
      <c r="O4" s="3">
        <f>J4*L4</f>
        <v>0</v>
      </c>
    </row>
    <row r="5" spans="1:16" ht="30" x14ac:dyDescent="0.25">
      <c r="A5" s="2">
        <v>2</v>
      </c>
      <c r="B5" s="2"/>
      <c r="C5" s="2" t="s">
        <v>16</v>
      </c>
      <c r="D5" s="6" t="s">
        <v>19</v>
      </c>
      <c r="E5" s="2"/>
      <c r="F5" s="2"/>
      <c r="G5" s="2"/>
      <c r="H5" s="2" t="s">
        <v>18</v>
      </c>
      <c r="I5" s="2"/>
      <c r="J5" s="3">
        <v>80</v>
      </c>
      <c r="K5" s="3"/>
      <c r="L5" s="3">
        <f>K5*((100+N5)/100)</f>
        <v>0</v>
      </c>
      <c r="M5" s="3">
        <f>J5*K5</f>
        <v>0</v>
      </c>
      <c r="N5" s="3"/>
      <c r="O5" s="3">
        <f>J5*L5</f>
        <v>0</v>
      </c>
    </row>
    <row r="6" spans="1:16" ht="60" x14ac:dyDescent="0.25">
      <c r="A6" s="2">
        <v>3</v>
      </c>
      <c r="B6" s="2"/>
      <c r="C6" s="2" t="s">
        <v>16</v>
      </c>
      <c r="D6" s="6" t="s">
        <v>20</v>
      </c>
      <c r="E6" s="2"/>
      <c r="F6" s="2"/>
      <c r="G6" s="2"/>
      <c r="H6" s="2" t="s">
        <v>18</v>
      </c>
      <c r="I6" s="2"/>
      <c r="J6" s="3">
        <v>40</v>
      </c>
      <c r="K6" s="3"/>
      <c r="L6" s="3">
        <f>K6*((100+N6)/100)</f>
        <v>0</v>
      </c>
      <c r="M6" s="3">
        <f>J6*K6</f>
        <v>0</v>
      </c>
      <c r="N6" s="3"/>
      <c r="O6" s="3">
        <f>J6*L6</f>
        <v>0</v>
      </c>
    </row>
    <row r="7" spans="1:16" ht="60" x14ac:dyDescent="0.25">
      <c r="A7" s="2">
        <v>4</v>
      </c>
      <c r="B7" s="2"/>
      <c r="C7" s="2" t="s">
        <v>16</v>
      </c>
      <c r="D7" s="6" t="s">
        <v>21</v>
      </c>
      <c r="E7" s="2"/>
      <c r="F7" s="2"/>
      <c r="G7" s="2"/>
      <c r="H7" s="2" t="s">
        <v>18</v>
      </c>
      <c r="I7" s="2"/>
      <c r="J7" s="3">
        <v>2</v>
      </c>
      <c r="K7" s="3"/>
      <c r="L7" s="3">
        <f>K7*((100+N7)/100)</f>
        <v>0</v>
      </c>
      <c r="M7" s="3">
        <f>J7*K7</f>
        <v>0</v>
      </c>
      <c r="N7" s="3"/>
      <c r="O7" s="3">
        <f>J7*L7</f>
        <v>0</v>
      </c>
    </row>
    <row r="8" spans="1:16" ht="75" x14ac:dyDescent="0.25">
      <c r="A8" s="2">
        <v>5</v>
      </c>
      <c r="B8" s="2"/>
      <c r="C8" s="2" t="s">
        <v>16</v>
      </c>
      <c r="D8" s="6" t="s">
        <v>22</v>
      </c>
      <c r="E8" s="2"/>
      <c r="F8" s="2"/>
      <c r="G8" s="2"/>
      <c r="H8" s="2" t="s">
        <v>18</v>
      </c>
      <c r="I8" s="2"/>
      <c r="J8" s="3">
        <v>5</v>
      </c>
      <c r="K8" s="3"/>
      <c r="L8" s="3">
        <f>K8*((100+N8)/100)</f>
        <v>0</v>
      </c>
      <c r="M8" s="3">
        <f>J8*K8</f>
        <v>0</v>
      </c>
      <c r="N8" s="3"/>
      <c r="O8" s="3">
        <f>J8*L8</f>
        <v>0</v>
      </c>
    </row>
    <row r="9" spans="1:16" x14ac:dyDescent="0.25">
      <c r="I9" t="s">
        <v>23</v>
      </c>
      <c r="J9" s="3"/>
      <c r="K9" s="3"/>
      <c r="L9" s="3"/>
      <c r="M9" s="3">
        <f>SUM(M4:M8)</f>
        <v>0</v>
      </c>
      <c r="N9" s="3"/>
      <c r="O9" s="3">
        <f>SUM(O4:O8)</f>
        <v>0</v>
      </c>
      <c r="P9"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66</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45" x14ac:dyDescent="0.25">
      <c r="A4" s="2">
        <v>40</v>
      </c>
      <c r="B4" s="2"/>
      <c r="C4" s="2" t="s">
        <v>16</v>
      </c>
      <c r="D4" s="6" t="s">
        <v>67</v>
      </c>
      <c r="E4" s="2"/>
      <c r="F4" s="2"/>
      <c r="G4" s="2"/>
      <c r="H4" s="2" t="s">
        <v>18</v>
      </c>
      <c r="I4" s="2"/>
      <c r="J4" s="3">
        <v>30</v>
      </c>
      <c r="K4" s="3"/>
      <c r="L4" s="3">
        <f>K4*((100+N4)/100)</f>
        <v>0</v>
      </c>
      <c r="M4" s="3">
        <f>J4*K4</f>
        <v>0</v>
      </c>
      <c r="N4" s="3"/>
      <c r="O4" s="3">
        <f>J4*L4</f>
        <v>0</v>
      </c>
    </row>
    <row r="5" spans="1:16" x14ac:dyDescent="0.25">
      <c r="I5" t="s">
        <v>23</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68</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390" x14ac:dyDescent="0.25">
      <c r="A4" s="2">
        <v>41</v>
      </c>
      <c r="B4" s="2"/>
      <c r="C4" s="2" t="s">
        <v>16</v>
      </c>
      <c r="D4" s="6" t="s">
        <v>69</v>
      </c>
      <c r="E4" s="2"/>
      <c r="F4" s="2"/>
      <c r="G4" s="2"/>
      <c r="H4" s="2" t="s">
        <v>18</v>
      </c>
      <c r="I4" s="2"/>
      <c r="J4" s="3">
        <v>10</v>
      </c>
      <c r="K4" s="3"/>
      <c r="L4" s="3">
        <f>K4*((100+N4)/100)</f>
        <v>0</v>
      </c>
      <c r="M4" s="3">
        <f>J4*K4</f>
        <v>0</v>
      </c>
      <c r="N4" s="3"/>
      <c r="O4" s="3">
        <f>J4*L4</f>
        <v>0</v>
      </c>
    </row>
    <row r="5" spans="1:16" x14ac:dyDescent="0.25">
      <c r="I5" t="s">
        <v>23</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12"/>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70</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409.5" x14ac:dyDescent="0.25">
      <c r="A4" s="2">
        <v>42</v>
      </c>
      <c r="B4" s="2"/>
      <c r="C4" s="2" t="s">
        <v>16</v>
      </c>
      <c r="D4" s="6" t="s">
        <v>71</v>
      </c>
      <c r="E4" s="2"/>
      <c r="F4" s="2"/>
      <c r="G4" s="2"/>
      <c r="H4" s="2" t="s">
        <v>72</v>
      </c>
      <c r="I4" s="2"/>
      <c r="J4" s="3">
        <v>30</v>
      </c>
      <c r="K4" s="3"/>
      <c r="L4" s="3">
        <f t="shared" ref="L4:L11" si="0">K4*((100+N4)/100)</f>
        <v>0</v>
      </c>
      <c r="M4" s="3">
        <f t="shared" ref="M4:M11" si="1">J4*K4</f>
        <v>0</v>
      </c>
      <c r="N4" s="3"/>
      <c r="O4" s="3">
        <f t="shared" ref="O4:O11" si="2">J4*L4</f>
        <v>0</v>
      </c>
    </row>
    <row r="5" spans="1:16" ht="180" x14ac:dyDescent="0.25">
      <c r="A5" s="2">
        <v>43</v>
      </c>
      <c r="B5" s="2"/>
      <c r="C5" s="2" t="s">
        <v>16</v>
      </c>
      <c r="D5" s="6" t="s">
        <v>73</v>
      </c>
      <c r="E5" s="2"/>
      <c r="F5" s="2"/>
      <c r="G5" s="2"/>
      <c r="H5" s="2" t="s">
        <v>72</v>
      </c>
      <c r="I5" s="2"/>
      <c r="J5" s="3">
        <v>20</v>
      </c>
      <c r="K5" s="3"/>
      <c r="L5" s="3">
        <f t="shared" si="0"/>
        <v>0</v>
      </c>
      <c r="M5" s="3">
        <f t="shared" si="1"/>
        <v>0</v>
      </c>
      <c r="N5" s="3"/>
      <c r="O5" s="3">
        <f t="shared" si="2"/>
        <v>0</v>
      </c>
    </row>
    <row r="6" spans="1:16" ht="345" x14ac:dyDescent="0.25">
      <c r="A6" s="2">
        <v>44</v>
      </c>
      <c r="B6" s="2"/>
      <c r="C6" s="2" t="s">
        <v>16</v>
      </c>
      <c r="D6" s="6" t="s">
        <v>74</v>
      </c>
      <c r="E6" s="2"/>
      <c r="F6" s="2"/>
      <c r="G6" s="2"/>
      <c r="H6" s="2" t="s">
        <v>72</v>
      </c>
      <c r="I6" s="2"/>
      <c r="J6" s="3">
        <v>20</v>
      </c>
      <c r="K6" s="3"/>
      <c r="L6" s="3">
        <f t="shared" si="0"/>
        <v>0</v>
      </c>
      <c r="M6" s="3">
        <f t="shared" si="1"/>
        <v>0</v>
      </c>
      <c r="N6" s="3"/>
      <c r="O6" s="3">
        <f t="shared" si="2"/>
        <v>0</v>
      </c>
    </row>
    <row r="7" spans="1:16" ht="409.5" x14ac:dyDescent="0.25">
      <c r="A7" s="2">
        <v>45</v>
      </c>
      <c r="B7" s="2"/>
      <c r="C7" s="2" t="s">
        <v>16</v>
      </c>
      <c r="D7" s="6" t="s">
        <v>75</v>
      </c>
      <c r="E7" s="2"/>
      <c r="F7" s="2"/>
      <c r="G7" s="2"/>
      <c r="H7" s="2" t="s">
        <v>72</v>
      </c>
      <c r="I7" s="2"/>
      <c r="J7" s="3">
        <v>10</v>
      </c>
      <c r="K7" s="3"/>
      <c r="L7" s="3">
        <f t="shared" si="0"/>
        <v>0</v>
      </c>
      <c r="M7" s="3">
        <f t="shared" si="1"/>
        <v>0</v>
      </c>
      <c r="N7" s="3"/>
      <c r="O7" s="3">
        <f t="shared" si="2"/>
        <v>0</v>
      </c>
    </row>
    <row r="8" spans="1:16" ht="105" x14ac:dyDescent="0.25">
      <c r="A8" s="2">
        <v>46</v>
      </c>
      <c r="B8" s="2"/>
      <c r="C8" s="2" t="s">
        <v>16</v>
      </c>
      <c r="D8" s="6" t="s">
        <v>76</v>
      </c>
      <c r="E8" s="2"/>
      <c r="F8" s="2"/>
      <c r="G8" s="2"/>
      <c r="H8" s="2" t="s">
        <v>72</v>
      </c>
      <c r="I8" s="2"/>
      <c r="J8" s="3">
        <v>1</v>
      </c>
      <c r="K8" s="3"/>
      <c r="L8" s="3">
        <f t="shared" si="0"/>
        <v>0</v>
      </c>
      <c r="M8" s="3">
        <f t="shared" si="1"/>
        <v>0</v>
      </c>
      <c r="N8" s="3"/>
      <c r="O8" s="3">
        <f t="shared" si="2"/>
        <v>0</v>
      </c>
    </row>
    <row r="9" spans="1:16" ht="375" x14ac:dyDescent="0.25">
      <c r="A9" s="2">
        <v>47</v>
      </c>
      <c r="B9" s="2"/>
      <c r="C9" s="2" t="s">
        <v>16</v>
      </c>
      <c r="D9" s="6" t="s">
        <v>77</v>
      </c>
      <c r="E9" s="2"/>
      <c r="F9" s="2"/>
      <c r="G9" s="2"/>
      <c r="H9" s="2" t="s">
        <v>72</v>
      </c>
      <c r="I9" s="2"/>
      <c r="J9" s="3">
        <v>2</v>
      </c>
      <c r="K9" s="3"/>
      <c r="L9" s="3">
        <f t="shared" si="0"/>
        <v>0</v>
      </c>
      <c r="M9" s="3">
        <f t="shared" si="1"/>
        <v>0</v>
      </c>
      <c r="N9" s="3"/>
      <c r="O9" s="3">
        <f t="shared" si="2"/>
        <v>0</v>
      </c>
    </row>
    <row r="10" spans="1:16" ht="375" x14ac:dyDescent="0.25">
      <c r="A10" s="2">
        <v>48</v>
      </c>
      <c r="B10" s="2"/>
      <c r="C10" s="2" t="s">
        <v>16</v>
      </c>
      <c r="D10" s="6" t="s">
        <v>78</v>
      </c>
      <c r="E10" s="2"/>
      <c r="F10" s="2"/>
      <c r="G10" s="2"/>
      <c r="H10" s="2" t="s">
        <v>72</v>
      </c>
      <c r="I10" s="2"/>
      <c r="J10" s="3">
        <v>2</v>
      </c>
      <c r="K10" s="3"/>
      <c r="L10" s="3">
        <f t="shared" si="0"/>
        <v>0</v>
      </c>
      <c r="M10" s="3">
        <f t="shared" si="1"/>
        <v>0</v>
      </c>
      <c r="N10" s="3"/>
      <c r="O10" s="3">
        <f t="shared" si="2"/>
        <v>0</v>
      </c>
    </row>
    <row r="11" spans="1:16" ht="330" x14ac:dyDescent="0.25">
      <c r="A11" s="2">
        <v>49</v>
      </c>
      <c r="B11" s="2"/>
      <c r="C11" s="2" t="s">
        <v>16</v>
      </c>
      <c r="D11" s="6" t="s">
        <v>79</v>
      </c>
      <c r="E11" s="2"/>
      <c r="F11" s="2"/>
      <c r="G11" s="2"/>
      <c r="H11" s="2" t="s">
        <v>72</v>
      </c>
      <c r="I11" s="2"/>
      <c r="J11" s="3">
        <v>10</v>
      </c>
      <c r="K11" s="3"/>
      <c r="L11" s="3">
        <f t="shared" si="0"/>
        <v>0</v>
      </c>
      <c r="M11" s="3">
        <f t="shared" si="1"/>
        <v>0</v>
      </c>
      <c r="N11" s="3"/>
      <c r="O11" s="3">
        <f t="shared" si="2"/>
        <v>0</v>
      </c>
    </row>
    <row r="12" spans="1:16" x14ac:dyDescent="0.25">
      <c r="I12" t="s">
        <v>23</v>
      </c>
      <c r="J12" s="3"/>
      <c r="K12" s="3"/>
      <c r="L12" s="3"/>
      <c r="M12" s="3">
        <f>SUM(M4:M11)</f>
        <v>0</v>
      </c>
      <c r="N12" s="3"/>
      <c r="O12" s="3">
        <f>SUM(O4:O11)</f>
        <v>0</v>
      </c>
      <c r="P12" s="4"/>
    </row>
  </sheetData>
  <sheetProtection formatCells="0" formatColumns="0" formatRows="0" insertColumns="0" insertRows="0" insertHyperlinks="0" deleteColumns="0" deleteRows="0" sort="0" autoFilter="0" pivotTables="0"/>
  <pageMargins left="0.25" right="0.25" top="0.75" bottom="0.75" header="0.3" footer="0.3"/>
  <pageSetup paperSize="9" scale="5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
  <sheetViews>
    <sheetView topLeftCell="C1" workbookViewId="0"/>
  </sheetViews>
  <sheetFormatPr defaultRowHeight="15" x14ac:dyDescent="0.25"/>
  <cols>
    <col min="1" max="1" width="45" hidden="1" customWidth="1"/>
    <col min="2" max="2" width="60" hidden="1" customWidth="1"/>
    <col min="3" max="4" width="45" customWidth="1"/>
  </cols>
  <sheetData/>
  <sheetProtection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24</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165" x14ac:dyDescent="0.25">
      <c r="A4" s="2">
        <v>6</v>
      </c>
      <c r="B4" s="2"/>
      <c r="C4" s="2" t="s">
        <v>16</v>
      </c>
      <c r="D4" s="6" t="s">
        <v>25</v>
      </c>
      <c r="E4" s="2"/>
      <c r="F4" s="2"/>
      <c r="G4" s="2"/>
      <c r="H4" s="2" t="s">
        <v>18</v>
      </c>
      <c r="I4" s="2"/>
      <c r="J4" s="3">
        <v>5</v>
      </c>
      <c r="K4" s="3"/>
      <c r="L4" s="3">
        <f>K4*((100+N4)/100)</f>
        <v>0</v>
      </c>
      <c r="M4" s="3">
        <f>J4*K4</f>
        <v>0</v>
      </c>
      <c r="N4" s="3"/>
      <c r="O4" s="3">
        <f>J4*L4</f>
        <v>0</v>
      </c>
    </row>
    <row r="5" spans="1:16" x14ac:dyDescent="0.25">
      <c r="I5" t="s">
        <v>23</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opLeftCell="A4" workbookViewId="0">
      <selection activeCell="D5" sqref="D5"/>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26</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45" x14ac:dyDescent="0.25">
      <c r="A4" s="2">
        <v>7</v>
      </c>
      <c r="B4" s="2"/>
      <c r="C4" s="2" t="s">
        <v>16</v>
      </c>
      <c r="D4" s="6" t="s">
        <v>27</v>
      </c>
      <c r="E4" s="2"/>
      <c r="F4" s="2"/>
      <c r="G4" s="2"/>
      <c r="H4" s="2" t="s">
        <v>18</v>
      </c>
      <c r="I4" s="2"/>
      <c r="J4" s="3">
        <v>20</v>
      </c>
      <c r="K4" s="3"/>
      <c r="L4" s="3">
        <f t="shared" ref="L4:L15" si="0">K4*((100+N4)/100)</f>
        <v>0</v>
      </c>
      <c r="M4" s="3">
        <f t="shared" ref="M4:M15" si="1">J4*K4</f>
        <v>0</v>
      </c>
      <c r="N4" s="3"/>
      <c r="O4" s="3">
        <f t="shared" ref="O4:O15" si="2">J4*L4</f>
        <v>0</v>
      </c>
    </row>
    <row r="5" spans="1:16" ht="45" x14ac:dyDescent="0.25">
      <c r="A5" s="2">
        <v>8</v>
      </c>
      <c r="B5" s="2"/>
      <c r="C5" s="2" t="s">
        <v>16</v>
      </c>
      <c r="D5" s="6" t="s">
        <v>28</v>
      </c>
      <c r="E5" s="2"/>
      <c r="F5" s="2"/>
      <c r="G5" s="2"/>
      <c r="H5" s="2" t="s">
        <v>18</v>
      </c>
      <c r="I5" s="2"/>
      <c r="J5" s="3">
        <v>20</v>
      </c>
      <c r="K5" s="3"/>
      <c r="L5" s="3">
        <f t="shared" si="0"/>
        <v>0</v>
      </c>
      <c r="M5" s="3">
        <f t="shared" si="1"/>
        <v>0</v>
      </c>
      <c r="N5" s="3"/>
      <c r="O5" s="3">
        <f t="shared" si="2"/>
        <v>0</v>
      </c>
    </row>
    <row r="6" spans="1:16" ht="45" x14ac:dyDescent="0.25">
      <c r="A6" s="2">
        <v>9</v>
      </c>
      <c r="B6" s="2"/>
      <c r="C6" s="2" t="s">
        <v>16</v>
      </c>
      <c r="D6" s="6" t="s">
        <v>29</v>
      </c>
      <c r="E6" s="2"/>
      <c r="F6" s="2"/>
      <c r="G6" s="2"/>
      <c r="H6" s="2" t="s">
        <v>18</v>
      </c>
      <c r="I6" s="2"/>
      <c r="J6" s="3">
        <v>20</v>
      </c>
      <c r="K6" s="3"/>
      <c r="L6" s="3">
        <f t="shared" si="0"/>
        <v>0</v>
      </c>
      <c r="M6" s="3">
        <f t="shared" si="1"/>
        <v>0</v>
      </c>
      <c r="N6" s="3"/>
      <c r="O6" s="3">
        <f t="shared" si="2"/>
        <v>0</v>
      </c>
    </row>
    <row r="7" spans="1:16" ht="45" x14ac:dyDescent="0.25">
      <c r="A7" s="2">
        <v>10</v>
      </c>
      <c r="B7" s="2"/>
      <c r="C7" s="2" t="s">
        <v>16</v>
      </c>
      <c r="D7" s="6" t="s">
        <v>30</v>
      </c>
      <c r="E7" s="2"/>
      <c r="F7" s="2"/>
      <c r="G7" s="2"/>
      <c r="H7" s="2" t="s">
        <v>18</v>
      </c>
      <c r="I7" s="2"/>
      <c r="J7" s="3">
        <v>5</v>
      </c>
      <c r="K7" s="3"/>
      <c r="L7" s="3">
        <f t="shared" si="0"/>
        <v>0</v>
      </c>
      <c r="M7" s="3">
        <f t="shared" si="1"/>
        <v>0</v>
      </c>
      <c r="N7" s="3"/>
      <c r="O7" s="3">
        <f t="shared" si="2"/>
        <v>0</v>
      </c>
    </row>
    <row r="8" spans="1:16" ht="45" x14ac:dyDescent="0.25">
      <c r="A8" s="2">
        <v>11</v>
      </c>
      <c r="B8" s="2"/>
      <c r="C8" s="2" t="s">
        <v>16</v>
      </c>
      <c r="D8" s="6" t="s">
        <v>31</v>
      </c>
      <c r="E8" s="2"/>
      <c r="F8" s="2"/>
      <c r="G8" s="2"/>
      <c r="H8" s="2" t="s">
        <v>18</v>
      </c>
      <c r="I8" s="2"/>
      <c r="J8" s="3">
        <v>5</v>
      </c>
      <c r="K8" s="3"/>
      <c r="L8" s="3">
        <f t="shared" si="0"/>
        <v>0</v>
      </c>
      <c r="M8" s="3">
        <f t="shared" si="1"/>
        <v>0</v>
      </c>
      <c r="N8" s="3"/>
      <c r="O8" s="3">
        <f t="shared" si="2"/>
        <v>0</v>
      </c>
    </row>
    <row r="9" spans="1:16" ht="45" x14ac:dyDescent="0.25">
      <c r="A9" s="2">
        <v>12</v>
      </c>
      <c r="B9" s="2"/>
      <c r="C9" s="2" t="s">
        <v>16</v>
      </c>
      <c r="D9" s="6" t="s">
        <v>32</v>
      </c>
      <c r="E9" s="2"/>
      <c r="F9" s="2"/>
      <c r="G9" s="2"/>
      <c r="H9" s="2" t="s">
        <v>18</v>
      </c>
      <c r="I9" s="2"/>
      <c r="J9" s="3">
        <v>2</v>
      </c>
      <c r="K9" s="3"/>
      <c r="L9" s="3">
        <f t="shared" si="0"/>
        <v>0</v>
      </c>
      <c r="M9" s="3">
        <f t="shared" si="1"/>
        <v>0</v>
      </c>
      <c r="N9" s="3"/>
      <c r="O9" s="3">
        <f t="shared" si="2"/>
        <v>0</v>
      </c>
    </row>
    <row r="10" spans="1:16" ht="45" x14ac:dyDescent="0.25">
      <c r="A10" s="2">
        <v>13</v>
      </c>
      <c r="B10" s="2"/>
      <c r="C10" s="2" t="s">
        <v>16</v>
      </c>
      <c r="D10" s="6" t="s">
        <v>33</v>
      </c>
      <c r="E10" s="2"/>
      <c r="F10" s="2"/>
      <c r="G10" s="2"/>
      <c r="H10" s="2" t="s">
        <v>18</v>
      </c>
      <c r="I10" s="2"/>
      <c r="J10" s="3">
        <v>8</v>
      </c>
      <c r="K10" s="3"/>
      <c r="L10" s="3">
        <f t="shared" si="0"/>
        <v>0</v>
      </c>
      <c r="M10" s="3">
        <f t="shared" si="1"/>
        <v>0</v>
      </c>
      <c r="N10" s="3"/>
      <c r="O10" s="3">
        <f t="shared" si="2"/>
        <v>0</v>
      </c>
    </row>
    <row r="11" spans="1:16" ht="45" x14ac:dyDescent="0.25">
      <c r="A11" s="2">
        <v>14</v>
      </c>
      <c r="B11" s="2"/>
      <c r="C11" s="2" t="s">
        <v>16</v>
      </c>
      <c r="D11" s="6" t="s">
        <v>34</v>
      </c>
      <c r="E11" s="2"/>
      <c r="F11" s="2"/>
      <c r="G11" s="2"/>
      <c r="H11" s="2" t="s">
        <v>18</v>
      </c>
      <c r="I11" s="2"/>
      <c r="J11" s="3">
        <v>2</v>
      </c>
      <c r="K11" s="3"/>
      <c r="L11" s="3">
        <f t="shared" si="0"/>
        <v>0</v>
      </c>
      <c r="M11" s="3">
        <f t="shared" si="1"/>
        <v>0</v>
      </c>
      <c r="N11" s="3"/>
      <c r="O11" s="3">
        <f t="shared" si="2"/>
        <v>0</v>
      </c>
    </row>
    <row r="12" spans="1:16" ht="45" x14ac:dyDescent="0.25">
      <c r="A12" s="2">
        <v>15</v>
      </c>
      <c r="B12" s="2"/>
      <c r="C12" s="2" t="s">
        <v>16</v>
      </c>
      <c r="D12" s="6" t="s">
        <v>35</v>
      </c>
      <c r="E12" s="2"/>
      <c r="F12" s="2"/>
      <c r="G12" s="2"/>
      <c r="H12" s="2" t="s">
        <v>18</v>
      </c>
      <c r="I12" s="2"/>
      <c r="J12" s="3">
        <v>2</v>
      </c>
      <c r="K12" s="3"/>
      <c r="L12" s="3">
        <f t="shared" si="0"/>
        <v>0</v>
      </c>
      <c r="M12" s="3">
        <f t="shared" si="1"/>
        <v>0</v>
      </c>
      <c r="N12" s="3"/>
      <c r="O12" s="3">
        <f t="shared" si="2"/>
        <v>0</v>
      </c>
    </row>
    <row r="13" spans="1:16" ht="45" x14ac:dyDescent="0.25">
      <c r="A13" s="2">
        <v>16</v>
      </c>
      <c r="B13" s="2"/>
      <c r="C13" s="2" t="s">
        <v>16</v>
      </c>
      <c r="D13" s="6" t="s">
        <v>36</v>
      </c>
      <c r="E13" s="2"/>
      <c r="F13" s="2"/>
      <c r="G13" s="2"/>
      <c r="H13" s="2" t="s">
        <v>18</v>
      </c>
      <c r="I13" s="2"/>
      <c r="J13" s="3">
        <v>6</v>
      </c>
      <c r="K13" s="3"/>
      <c r="L13" s="3">
        <f t="shared" si="0"/>
        <v>0</v>
      </c>
      <c r="M13" s="3">
        <f t="shared" si="1"/>
        <v>0</v>
      </c>
      <c r="N13" s="3"/>
      <c r="O13" s="3">
        <f t="shared" si="2"/>
        <v>0</v>
      </c>
    </row>
    <row r="14" spans="1:16" ht="45" x14ac:dyDescent="0.25">
      <c r="A14" s="2">
        <v>17</v>
      </c>
      <c r="B14" s="2"/>
      <c r="C14" s="2" t="s">
        <v>16</v>
      </c>
      <c r="D14" s="6" t="s">
        <v>37</v>
      </c>
      <c r="E14" s="2"/>
      <c r="F14" s="2"/>
      <c r="G14" s="2"/>
      <c r="H14" s="2" t="s">
        <v>18</v>
      </c>
      <c r="I14" s="2"/>
      <c r="J14" s="3">
        <v>2</v>
      </c>
      <c r="K14" s="3"/>
      <c r="L14" s="3">
        <f t="shared" si="0"/>
        <v>0</v>
      </c>
      <c r="M14" s="3">
        <f t="shared" si="1"/>
        <v>0</v>
      </c>
      <c r="N14" s="3"/>
      <c r="O14" s="3">
        <f t="shared" si="2"/>
        <v>0</v>
      </c>
    </row>
    <row r="15" spans="1:16" x14ac:dyDescent="0.25">
      <c r="A15" s="2">
        <v>18</v>
      </c>
      <c r="B15" s="2"/>
      <c r="C15" s="2" t="s">
        <v>16</v>
      </c>
      <c r="D15" s="6" t="s">
        <v>38</v>
      </c>
      <c r="E15" s="2"/>
      <c r="F15" s="2"/>
      <c r="G15" s="2"/>
      <c r="H15" s="2" t="s">
        <v>18</v>
      </c>
      <c r="I15" s="2"/>
      <c r="J15" s="3">
        <v>2</v>
      </c>
      <c r="K15" s="3"/>
      <c r="L15" s="3">
        <f t="shared" si="0"/>
        <v>0</v>
      </c>
      <c r="M15" s="3">
        <f t="shared" si="1"/>
        <v>0</v>
      </c>
      <c r="N15" s="3"/>
      <c r="O15" s="3">
        <f t="shared" si="2"/>
        <v>0</v>
      </c>
    </row>
    <row r="16" spans="1:16" x14ac:dyDescent="0.25">
      <c r="I16" t="s">
        <v>23</v>
      </c>
      <c r="J16" s="3"/>
      <c r="K16" s="3"/>
      <c r="L16" s="3"/>
      <c r="M16" s="3">
        <f>SUM(M4:M15)</f>
        <v>0</v>
      </c>
      <c r="N16" s="3"/>
      <c r="O16" s="3">
        <f>SUM(O4:O15)</f>
        <v>0</v>
      </c>
      <c r="P16"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1"/>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39</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30" x14ac:dyDescent="0.25">
      <c r="A4" s="2">
        <v>19</v>
      </c>
      <c r="B4" s="2"/>
      <c r="C4" s="2" t="s">
        <v>16</v>
      </c>
      <c r="D4" s="6" t="s">
        <v>40</v>
      </c>
      <c r="E4" s="2"/>
      <c r="F4" s="2"/>
      <c r="G4" s="2"/>
      <c r="H4" s="2" t="s">
        <v>18</v>
      </c>
      <c r="I4" s="2"/>
      <c r="J4" s="3">
        <v>80</v>
      </c>
      <c r="K4" s="3"/>
      <c r="L4" s="3">
        <f t="shared" ref="L4:L10" si="0">K4*((100+N4)/100)</f>
        <v>0</v>
      </c>
      <c r="M4" s="3">
        <f t="shared" ref="M4:M10" si="1">J4*K4</f>
        <v>0</v>
      </c>
      <c r="N4" s="3"/>
      <c r="O4" s="3">
        <f t="shared" ref="O4:O10" si="2">J4*L4</f>
        <v>0</v>
      </c>
    </row>
    <row r="5" spans="1:16" ht="30" x14ac:dyDescent="0.25">
      <c r="A5" s="2">
        <v>20</v>
      </c>
      <c r="B5" s="2"/>
      <c r="C5" s="2" t="s">
        <v>16</v>
      </c>
      <c r="D5" s="6" t="s">
        <v>41</v>
      </c>
      <c r="E5" s="2"/>
      <c r="F5" s="2"/>
      <c r="G5" s="2"/>
      <c r="H5" s="2" t="s">
        <v>18</v>
      </c>
      <c r="I5" s="2"/>
      <c r="J5" s="3">
        <v>80</v>
      </c>
      <c r="K5" s="3"/>
      <c r="L5" s="3">
        <f t="shared" si="0"/>
        <v>0</v>
      </c>
      <c r="M5" s="3">
        <f t="shared" si="1"/>
        <v>0</v>
      </c>
      <c r="N5" s="3"/>
      <c r="O5" s="3">
        <f t="shared" si="2"/>
        <v>0</v>
      </c>
    </row>
    <row r="6" spans="1:16" ht="30" x14ac:dyDescent="0.25">
      <c r="A6" s="2">
        <v>21</v>
      </c>
      <c r="B6" s="2"/>
      <c r="C6" s="2" t="s">
        <v>16</v>
      </c>
      <c r="D6" s="6" t="s">
        <v>42</v>
      </c>
      <c r="E6" s="2"/>
      <c r="F6" s="2"/>
      <c r="G6" s="2"/>
      <c r="H6" s="2" t="s">
        <v>18</v>
      </c>
      <c r="I6" s="2"/>
      <c r="J6" s="3">
        <v>20</v>
      </c>
      <c r="K6" s="3"/>
      <c r="L6" s="3">
        <f t="shared" si="0"/>
        <v>0</v>
      </c>
      <c r="M6" s="3">
        <f t="shared" si="1"/>
        <v>0</v>
      </c>
      <c r="N6" s="3"/>
      <c r="O6" s="3">
        <f t="shared" si="2"/>
        <v>0</v>
      </c>
    </row>
    <row r="7" spans="1:16" ht="30" x14ac:dyDescent="0.25">
      <c r="A7" s="2">
        <v>22</v>
      </c>
      <c r="B7" s="2"/>
      <c r="C7" s="2" t="s">
        <v>16</v>
      </c>
      <c r="D7" s="6" t="s">
        <v>43</v>
      </c>
      <c r="E7" s="2"/>
      <c r="F7" s="2"/>
      <c r="G7" s="2"/>
      <c r="H7" s="2" t="s">
        <v>18</v>
      </c>
      <c r="I7" s="2"/>
      <c r="J7" s="3">
        <v>20</v>
      </c>
      <c r="K7" s="3"/>
      <c r="L7" s="3">
        <f t="shared" si="0"/>
        <v>0</v>
      </c>
      <c r="M7" s="3">
        <f t="shared" si="1"/>
        <v>0</v>
      </c>
      <c r="N7" s="3"/>
      <c r="O7" s="3">
        <f t="shared" si="2"/>
        <v>0</v>
      </c>
    </row>
    <row r="8" spans="1:16" ht="30" x14ac:dyDescent="0.25">
      <c r="A8" s="2">
        <v>23</v>
      </c>
      <c r="B8" s="2"/>
      <c r="C8" s="2" t="s">
        <v>16</v>
      </c>
      <c r="D8" s="6" t="s">
        <v>44</v>
      </c>
      <c r="E8" s="2"/>
      <c r="F8" s="2"/>
      <c r="G8" s="2"/>
      <c r="H8" s="2" t="s">
        <v>18</v>
      </c>
      <c r="I8" s="2"/>
      <c r="J8" s="3">
        <v>80</v>
      </c>
      <c r="K8" s="3"/>
      <c r="L8" s="3">
        <f t="shared" si="0"/>
        <v>0</v>
      </c>
      <c r="M8" s="3">
        <f t="shared" si="1"/>
        <v>0</v>
      </c>
      <c r="N8" s="3"/>
      <c r="O8" s="3">
        <f t="shared" si="2"/>
        <v>0</v>
      </c>
    </row>
    <row r="9" spans="1:16" x14ac:dyDescent="0.25">
      <c r="A9" s="2">
        <v>24</v>
      </c>
      <c r="B9" s="2"/>
      <c r="C9" s="2" t="s">
        <v>16</v>
      </c>
      <c r="D9" s="6" t="s">
        <v>45</v>
      </c>
      <c r="E9" s="2"/>
      <c r="F9" s="2"/>
      <c r="G9" s="2"/>
      <c r="H9" s="2" t="s">
        <v>18</v>
      </c>
      <c r="I9" s="2"/>
      <c r="J9" s="3">
        <v>10</v>
      </c>
      <c r="K9" s="3"/>
      <c r="L9" s="3">
        <f t="shared" si="0"/>
        <v>0</v>
      </c>
      <c r="M9" s="3">
        <f t="shared" si="1"/>
        <v>0</v>
      </c>
      <c r="N9" s="3"/>
      <c r="O9" s="3">
        <f t="shared" si="2"/>
        <v>0</v>
      </c>
    </row>
    <row r="10" spans="1:16" ht="30" x14ac:dyDescent="0.25">
      <c r="A10" s="2">
        <v>25</v>
      </c>
      <c r="B10" s="2"/>
      <c r="C10" s="2" t="s">
        <v>16</v>
      </c>
      <c r="D10" s="6" t="s">
        <v>46</v>
      </c>
      <c r="E10" s="2"/>
      <c r="F10" s="2"/>
      <c r="G10" s="2"/>
      <c r="H10" s="2" t="s">
        <v>18</v>
      </c>
      <c r="I10" s="2"/>
      <c r="J10" s="3">
        <v>20</v>
      </c>
      <c r="K10" s="3"/>
      <c r="L10" s="3">
        <f t="shared" si="0"/>
        <v>0</v>
      </c>
      <c r="M10" s="3">
        <f t="shared" si="1"/>
        <v>0</v>
      </c>
      <c r="N10" s="3"/>
      <c r="O10" s="3">
        <f t="shared" si="2"/>
        <v>0</v>
      </c>
    </row>
    <row r="11" spans="1:16" x14ac:dyDescent="0.25">
      <c r="I11" t="s">
        <v>23</v>
      </c>
      <c r="J11" s="3"/>
      <c r="K11" s="3"/>
      <c r="L11" s="3"/>
      <c r="M11" s="3">
        <f>SUM(M4:M10)</f>
        <v>0</v>
      </c>
      <c r="N11" s="3"/>
      <c r="O11" s="3">
        <f>SUM(O4:O10)</f>
        <v>0</v>
      </c>
      <c r="P11"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47</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120" x14ac:dyDescent="0.25">
      <c r="A4" s="2">
        <v>26</v>
      </c>
      <c r="B4" s="2"/>
      <c r="C4" s="2" t="s">
        <v>16</v>
      </c>
      <c r="D4" s="6" t="s">
        <v>48</v>
      </c>
      <c r="E4" s="2"/>
      <c r="F4" s="2"/>
      <c r="G4" s="2"/>
      <c r="H4" s="2" t="s">
        <v>18</v>
      </c>
      <c r="I4" s="2"/>
      <c r="J4" s="3">
        <v>5</v>
      </c>
      <c r="K4" s="3"/>
      <c r="L4" s="3">
        <f>K4*((100+N4)/100)</f>
        <v>0</v>
      </c>
      <c r="M4" s="3">
        <f>J4*K4</f>
        <v>0</v>
      </c>
      <c r="N4" s="3"/>
      <c r="O4" s="3">
        <f>J4*L4</f>
        <v>0</v>
      </c>
    </row>
    <row r="5" spans="1:16" x14ac:dyDescent="0.25">
      <c r="I5" t="s">
        <v>23</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
  <sheetViews>
    <sheetView topLeftCell="A4"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49</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150" x14ac:dyDescent="0.25">
      <c r="A4" s="2">
        <v>27</v>
      </c>
      <c r="B4" s="2"/>
      <c r="C4" s="2" t="s">
        <v>16</v>
      </c>
      <c r="D4" s="6" t="s">
        <v>50</v>
      </c>
      <c r="E4" s="2"/>
      <c r="F4" s="2"/>
      <c r="G4" s="2"/>
      <c r="H4" s="2" t="s">
        <v>18</v>
      </c>
      <c r="I4" s="2"/>
      <c r="J4" s="3">
        <v>5</v>
      </c>
      <c r="K4" s="3"/>
      <c r="L4" s="3">
        <f>K4*((100+N4)/100)</f>
        <v>0</v>
      </c>
      <c r="M4" s="3">
        <f>J4*K4</f>
        <v>0</v>
      </c>
      <c r="N4" s="3"/>
      <c r="O4" s="3">
        <f>J4*L4</f>
        <v>0</v>
      </c>
    </row>
    <row r="5" spans="1:16" ht="150" x14ac:dyDescent="0.25">
      <c r="A5" s="2">
        <v>28</v>
      </c>
      <c r="B5" s="2"/>
      <c r="C5" s="2" t="s">
        <v>16</v>
      </c>
      <c r="D5" s="6" t="s">
        <v>51</v>
      </c>
      <c r="E5" s="2"/>
      <c r="F5" s="2"/>
      <c r="G5" s="2"/>
      <c r="H5" s="2" t="s">
        <v>18</v>
      </c>
      <c r="I5" s="2"/>
      <c r="J5" s="3">
        <v>1</v>
      </c>
      <c r="K5" s="3"/>
      <c r="L5" s="3">
        <f>K5*((100+N5)/100)</f>
        <v>0</v>
      </c>
      <c r="M5" s="3">
        <f>J5*K5</f>
        <v>0</v>
      </c>
      <c r="N5" s="3"/>
      <c r="O5" s="3">
        <f>J5*L5</f>
        <v>0</v>
      </c>
    </row>
    <row r="6" spans="1:16" x14ac:dyDescent="0.25">
      <c r="A6" s="2">
        <v>29</v>
      </c>
      <c r="B6" s="2"/>
      <c r="C6" s="2" t="s">
        <v>16</v>
      </c>
      <c r="D6" s="6" t="s">
        <v>52</v>
      </c>
      <c r="E6" s="2"/>
      <c r="F6" s="2"/>
      <c r="G6" s="2"/>
      <c r="H6" s="2" t="s">
        <v>18</v>
      </c>
      <c r="I6" s="2"/>
      <c r="J6" s="3">
        <v>20</v>
      </c>
      <c r="K6" s="3"/>
      <c r="L6" s="3">
        <f>K6*((100+N6)/100)</f>
        <v>0</v>
      </c>
      <c r="M6" s="3">
        <f>J6*K6</f>
        <v>0</v>
      </c>
      <c r="N6" s="3"/>
      <c r="O6" s="3">
        <f>J6*L6</f>
        <v>0</v>
      </c>
    </row>
    <row r="7" spans="1:16" x14ac:dyDescent="0.25">
      <c r="I7" t="s">
        <v>23</v>
      </c>
      <c r="J7" s="3"/>
      <c r="K7" s="3"/>
      <c r="L7" s="3"/>
      <c r="M7" s="3">
        <f>SUM(M4:M6)</f>
        <v>0</v>
      </c>
      <c r="N7" s="3"/>
      <c r="O7" s="3">
        <f>SUM(O4:O6)</f>
        <v>0</v>
      </c>
      <c r="P7"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1"/>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style="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53</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x14ac:dyDescent="0.25">
      <c r="A4" s="2">
        <v>30</v>
      </c>
      <c r="B4" s="2"/>
      <c r="C4" s="2" t="s">
        <v>16</v>
      </c>
      <c r="D4" s="6" t="s">
        <v>54</v>
      </c>
      <c r="E4" s="2"/>
      <c r="F4" s="2"/>
      <c r="G4" s="2"/>
      <c r="H4" s="2" t="s">
        <v>18</v>
      </c>
      <c r="I4" s="2"/>
      <c r="J4" s="3">
        <v>10</v>
      </c>
      <c r="K4" s="3"/>
      <c r="L4" s="3">
        <f t="shared" ref="L4:L10" si="0">K4*((100+N4)/100)</f>
        <v>0</v>
      </c>
      <c r="M4" s="3">
        <f t="shared" ref="M4:M10" si="1">J4*K4</f>
        <v>0</v>
      </c>
      <c r="N4" s="3"/>
      <c r="O4" s="3">
        <f t="shared" ref="O4:O10" si="2">J4*L4</f>
        <v>0</v>
      </c>
    </row>
    <row r="5" spans="1:16" x14ac:dyDescent="0.25">
      <c r="A5" s="2">
        <v>31</v>
      </c>
      <c r="B5" s="2"/>
      <c r="C5" s="2" t="s">
        <v>16</v>
      </c>
      <c r="D5" s="6" t="s">
        <v>55</v>
      </c>
      <c r="E5" s="2"/>
      <c r="F5" s="2"/>
      <c r="G5" s="2"/>
      <c r="H5" s="2" t="s">
        <v>18</v>
      </c>
      <c r="I5" s="2"/>
      <c r="J5" s="3">
        <v>10</v>
      </c>
      <c r="K5" s="3"/>
      <c r="L5" s="3">
        <f t="shared" si="0"/>
        <v>0</v>
      </c>
      <c r="M5" s="3">
        <f t="shared" si="1"/>
        <v>0</v>
      </c>
      <c r="N5" s="3"/>
      <c r="O5" s="3">
        <f t="shared" si="2"/>
        <v>0</v>
      </c>
    </row>
    <row r="6" spans="1:16" x14ac:dyDescent="0.25">
      <c r="A6" s="2">
        <v>32</v>
      </c>
      <c r="B6" s="2"/>
      <c r="C6" s="2" t="s">
        <v>16</v>
      </c>
      <c r="D6" s="6" t="s">
        <v>56</v>
      </c>
      <c r="E6" s="2"/>
      <c r="F6" s="2"/>
      <c r="G6" s="2"/>
      <c r="H6" s="2" t="s">
        <v>18</v>
      </c>
      <c r="I6" s="2"/>
      <c r="J6" s="3">
        <v>20</v>
      </c>
      <c r="K6" s="3"/>
      <c r="L6" s="3">
        <f t="shared" si="0"/>
        <v>0</v>
      </c>
      <c r="M6" s="3">
        <f t="shared" si="1"/>
        <v>0</v>
      </c>
      <c r="N6" s="3"/>
      <c r="O6" s="3">
        <f t="shared" si="2"/>
        <v>0</v>
      </c>
    </row>
    <row r="7" spans="1:16" x14ac:dyDescent="0.25">
      <c r="A7" s="2">
        <v>33</v>
      </c>
      <c r="B7" s="2"/>
      <c r="C7" s="2" t="s">
        <v>16</v>
      </c>
      <c r="D7" s="6" t="s">
        <v>57</v>
      </c>
      <c r="E7" s="2"/>
      <c r="F7" s="2"/>
      <c r="G7" s="2"/>
      <c r="H7" s="2" t="s">
        <v>18</v>
      </c>
      <c r="I7" s="2"/>
      <c r="J7" s="3">
        <v>10</v>
      </c>
      <c r="K7" s="3"/>
      <c r="L7" s="3">
        <f t="shared" si="0"/>
        <v>0</v>
      </c>
      <c r="M7" s="3">
        <f t="shared" si="1"/>
        <v>0</v>
      </c>
      <c r="N7" s="3"/>
      <c r="O7" s="3">
        <f t="shared" si="2"/>
        <v>0</v>
      </c>
    </row>
    <row r="8" spans="1:16" ht="30" x14ac:dyDescent="0.25">
      <c r="A8" s="2">
        <v>34</v>
      </c>
      <c r="B8" s="2"/>
      <c r="C8" s="2" t="s">
        <v>16</v>
      </c>
      <c r="D8" s="6" t="s">
        <v>58</v>
      </c>
      <c r="E8" s="2"/>
      <c r="F8" s="2"/>
      <c r="G8" s="2"/>
      <c r="H8" s="2" t="s">
        <v>18</v>
      </c>
      <c r="I8" s="2"/>
      <c r="J8" s="3">
        <v>5</v>
      </c>
      <c r="K8" s="3"/>
      <c r="L8" s="3">
        <f t="shared" si="0"/>
        <v>0</v>
      </c>
      <c r="M8" s="3">
        <f t="shared" si="1"/>
        <v>0</v>
      </c>
      <c r="N8" s="3"/>
      <c r="O8" s="3">
        <f t="shared" si="2"/>
        <v>0</v>
      </c>
    </row>
    <row r="9" spans="1:16" x14ac:dyDescent="0.25">
      <c r="A9" s="2">
        <v>35</v>
      </c>
      <c r="B9" s="2"/>
      <c r="C9" s="2" t="s">
        <v>16</v>
      </c>
      <c r="D9" s="6" t="s">
        <v>59</v>
      </c>
      <c r="E9" s="2"/>
      <c r="F9" s="2"/>
      <c r="G9" s="2"/>
      <c r="H9" s="2" t="s">
        <v>18</v>
      </c>
      <c r="I9" s="2"/>
      <c r="J9" s="3">
        <v>2</v>
      </c>
      <c r="K9" s="3"/>
      <c r="L9" s="3">
        <f t="shared" si="0"/>
        <v>0</v>
      </c>
      <c r="M9" s="3">
        <f t="shared" si="1"/>
        <v>0</v>
      </c>
      <c r="N9" s="3"/>
      <c r="O9" s="3">
        <f t="shared" si="2"/>
        <v>0</v>
      </c>
    </row>
    <row r="10" spans="1:16" ht="30" x14ac:dyDescent="0.25">
      <c r="A10" s="2">
        <v>36</v>
      </c>
      <c r="B10" s="2"/>
      <c r="C10" s="2" t="s">
        <v>16</v>
      </c>
      <c r="D10" s="6" t="s">
        <v>60</v>
      </c>
      <c r="E10" s="2"/>
      <c r="F10" s="2"/>
      <c r="G10" s="2"/>
      <c r="H10" s="2" t="s">
        <v>18</v>
      </c>
      <c r="I10" s="2"/>
      <c r="J10" s="3">
        <v>2</v>
      </c>
      <c r="K10" s="3"/>
      <c r="L10" s="3">
        <f t="shared" si="0"/>
        <v>0</v>
      </c>
      <c r="M10" s="3">
        <f t="shared" si="1"/>
        <v>0</v>
      </c>
      <c r="N10" s="3"/>
      <c r="O10" s="3">
        <f t="shared" si="2"/>
        <v>0</v>
      </c>
    </row>
    <row r="11" spans="1:16" x14ac:dyDescent="0.25">
      <c r="I11" t="s">
        <v>23</v>
      </c>
      <c r="J11" s="3"/>
      <c r="K11" s="3"/>
      <c r="L11" s="3"/>
      <c r="M11" s="3">
        <f>SUM(M4:M10)</f>
        <v>0</v>
      </c>
      <c r="N11" s="3"/>
      <c r="O11" s="3">
        <f>SUM(O4:O10)</f>
        <v>0</v>
      </c>
      <c r="P11"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6"/>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61</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30" x14ac:dyDescent="0.25">
      <c r="A4" s="2">
        <v>37</v>
      </c>
      <c r="B4" s="2"/>
      <c r="C4" s="2" t="s">
        <v>16</v>
      </c>
      <c r="D4" s="6" t="s">
        <v>62</v>
      </c>
      <c r="E4" s="2"/>
      <c r="F4" s="2"/>
      <c r="G4" s="2"/>
      <c r="H4" s="2" t="s">
        <v>18</v>
      </c>
      <c r="I4" s="2"/>
      <c r="J4" s="3">
        <v>20</v>
      </c>
      <c r="K4" s="3"/>
      <c r="L4" s="3">
        <f>K4*((100+N4)/100)</f>
        <v>0</v>
      </c>
      <c r="M4" s="3">
        <f>J4*K4</f>
        <v>0</v>
      </c>
      <c r="N4" s="3"/>
      <c r="O4" s="3">
        <f>J4*L4</f>
        <v>0</v>
      </c>
    </row>
    <row r="5" spans="1:16" ht="30" x14ac:dyDescent="0.25">
      <c r="A5" s="2">
        <v>38</v>
      </c>
      <c r="B5" s="2"/>
      <c r="C5" s="2" t="s">
        <v>16</v>
      </c>
      <c r="D5" s="6" t="s">
        <v>63</v>
      </c>
      <c r="E5" s="2"/>
      <c r="F5" s="2"/>
      <c r="G5" s="2"/>
      <c r="H5" s="2" t="s">
        <v>18</v>
      </c>
      <c r="I5" s="2"/>
      <c r="J5" s="3">
        <v>40</v>
      </c>
      <c r="K5" s="3"/>
      <c r="L5" s="3">
        <f>K5*((100+N5)/100)</f>
        <v>0</v>
      </c>
      <c r="M5" s="3">
        <f>J5*K5</f>
        <v>0</v>
      </c>
      <c r="N5" s="3"/>
      <c r="O5" s="3">
        <f>J5*L5</f>
        <v>0</v>
      </c>
    </row>
    <row r="6" spans="1:16" x14ac:dyDescent="0.25">
      <c r="I6" t="s">
        <v>23</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25" right="0.25" top="0.75" bottom="0.75" header="0.3" footer="0.3"/>
  <pageSetup paperSize="9" scale="5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
  <sheetViews>
    <sheetView workbookViewId="0">
      <selection activeCell="A2" sqref="A2:O3"/>
    </sheetView>
  </sheetViews>
  <sheetFormatPr defaultRowHeight="15" x14ac:dyDescent="0.25"/>
  <cols>
    <col min="1" max="1" width="4.5703125" bestFit="1" customWidth="1"/>
    <col min="2" max="2" width="9.28515625" customWidth="1"/>
    <col min="3" max="3" width="10.42578125" customWidth="1"/>
    <col min="4" max="4" width="67.28515625" customWidth="1"/>
    <col min="5" max="5" width="24" customWidth="1"/>
    <col min="6" max="6" width="24.7109375" customWidth="1"/>
    <col min="7" max="7" width="11" customWidth="1"/>
    <col min="8" max="8" width="11.28515625" customWidth="1"/>
    <col min="9" max="9" width="9.28515625" customWidth="1"/>
    <col min="10" max="10" width="8.42578125" customWidth="1"/>
    <col min="11" max="11" width="9.42578125" customWidth="1"/>
    <col min="12" max="12" width="9.7109375" customWidth="1"/>
    <col min="13" max="13" width="13.140625" customWidth="1"/>
    <col min="14" max="14" width="7" bestFit="1" customWidth="1"/>
    <col min="15" max="15" width="15" customWidth="1"/>
  </cols>
  <sheetData>
    <row r="1" spans="1:16" ht="18.75" x14ac:dyDescent="0.3">
      <c r="F1" s="1" t="s">
        <v>64</v>
      </c>
    </row>
    <row r="2" spans="1:16" ht="38.25" x14ac:dyDescent="0.25">
      <c r="A2" s="7" t="s">
        <v>1</v>
      </c>
      <c r="B2" s="7" t="s">
        <v>2</v>
      </c>
      <c r="C2" s="8" t="s">
        <v>3</v>
      </c>
      <c r="D2" s="7" t="s">
        <v>4</v>
      </c>
      <c r="E2" s="7" t="s">
        <v>5</v>
      </c>
      <c r="F2" s="7" t="s">
        <v>6</v>
      </c>
      <c r="G2" s="7" t="s">
        <v>7</v>
      </c>
      <c r="H2" s="7" t="s">
        <v>8</v>
      </c>
      <c r="I2" s="7" t="s">
        <v>9</v>
      </c>
      <c r="J2" s="7" t="s">
        <v>10</v>
      </c>
      <c r="K2" s="7" t="s">
        <v>11</v>
      </c>
      <c r="L2" s="7" t="s">
        <v>12</v>
      </c>
      <c r="M2" s="7" t="s">
        <v>13</v>
      </c>
      <c r="N2" s="7" t="s">
        <v>14</v>
      </c>
      <c r="O2" s="7" t="s">
        <v>15</v>
      </c>
    </row>
    <row r="3" spans="1:16" x14ac:dyDescent="0.25">
      <c r="A3" s="9">
        <v>1</v>
      </c>
      <c r="B3" s="9">
        <v>2</v>
      </c>
      <c r="C3" s="10">
        <v>3</v>
      </c>
      <c r="D3" s="9">
        <v>4</v>
      </c>
      <c r="E3" s="9">
        <v>5</v>
      </c>
      <c r="F3" s="9">
        <v>6</v>
      </c>
      <c r="G3" s="9">
        <v>7</v>
      </c>
      <c r="H3" s="9">
        <v>8</v>
      </c>
      <c r="I3" s="9">
        <v>9</v>
      </c>
      <c r="J3" s="9">
        <v>10</v>
      </c>
      <c r="K3" s="9">
        <v>11</v>
      </c>
      <c r="L3" s="9">
        <v>12</v>
      </c>
      <c r="M3" s="9">
        <v>13</v>
      </c>
      <c r="N3" s="9">
        <v>14</v>
      </c>
      <c r="O3" s="9">
        <v>15</v>
      </c>
    </row>
    <row r="4" spans="1:16" ht="90" x14ac:dyDescent="0.25">
      <c r="A4" s="2">
        <v>39</v>
      </c>
      <c r="B4" s="2"/>
      <c r="C4" s="2" t="s">
        <v>16</v>
      </c>
      <c r="D4" s="6" t="s">
        <v>65</v>
      </c>
      <c r="E4" s="2"/>
      <c r="F4" s="2"/>
      <c r="G4" s="2"/>
      <c r="H4" s="2" t="s">
        <v>18</v>
      </c>
      <c r="I4" s="2"/>
      <c r="J4" s="3">
        <v>10</v>
      </c>
      <c r="K4" s="3"/>
      <c r="L4" s="3">
        <f>K4*((100+N4)/100)</f>
        <v>0</v>
      </c>
      <c r="M4" s="3">
        <f>J4*K4</f>
        <v>0</v>
      </c>
      <c r="N4" s="3"/>
      <c r="O4" s="3">
        <f>J4*L4</f>
        <v>0</v>
      </c>
    </row>
    <row r="5" spans="1:16" x14ac:dyDescent="0.25">
      <c r="I5" t="s">
        <v>23</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paperSize="9"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13</vt:i4>
      </vt:variant>
    </vt:vector>
  </HeadingPairs>
  <TitlesOfParts>
    <vt:vector size="13" baseType="lpstr">
      <vt:lpstr>Część nr 1 zestaw nr 1 zestawy</vt:lpstr>
      <vt:lpstr>Część nr 1 zestaw nr 10 implan</vt:lpstr>
      <vt:lpstr>Część nr 1 zestaw nr 11 stabil</vt:lpstr>
      <vt:lpstr>Część nr 1 zestaw nr 2 stabili</vt:lpstr>
      <vt:lpstr>Część nr 1 zestaw nr 3 Proteza</vt:lpstr>
      <vt:lpstr>Część nr 1 zestaw nr 4 stabili</vt:lpstr>
      <vt:lpstr>Część nr 1 zestaw nr 5 stabili</vt:lpstr>
      <vt:lpstr>Część nr 1 zestaw nr 6 klatka </vt:lpstr>
      <vt:lpstr>Część nr 1 zestaw nr 7 Syntety</vt:lpstr>
      <vt:lpstr>Część nr 1 zestaw nr 8 klatka </vt:lpstr>
      <vt:lpstr>Część nr 1 zestaw nr 9 stabili</vt:lpstr>
      <vt:lpstr>Część nr 2 zestaw nr 12 System</vt:lpstr>
      <vt:lpstr>Kryteria oceny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2022-04-21T10:25:53Z</cp:lastPrinted>
  <dcterms:created xsi:type="dcterms:W3CDTF">2022-04-21T09:05:13Z</dcterms:created>
  <dcterms:modified xsi:type="dcterms:W3CDTF">2022-04-21T10:27:44Z</dcterms:modified>
  <cp:category/>
</cp:coreProperties>
</file>