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78 PN 2022 Jednorazówka\(4) Korespondencja z wykonawcami przed upływem terminu składania ofert\"/>
    </mc:Choice>
  </mc:AlternateContent>
  <xr:revisionPtr revIDLastSave="0" documentId="13_ncr:1_{0BCFC7F5-4653-478C-9891-3F5A831D329F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P1 myjki jednorazowe" sheetId="1" r:id="rId1"/>
    <sheet name="P10 zestaw do nefrotomii i szy" sheetId="2" r:id="rId2"/>
    <sheet name="P11 igły do nakłuć lędźwiowych" sheetId="3" r:id="rId3"/>
    <sheet name="P12 sprzęt medyczny drobny" sheetId="4" r:id="rId4"/>
    <sheet name="P13 zestaw do zbiórki moczu" sheetId="5" r:id="rId5"/>
    <sheet name="P14 sprzęt wspomagający oddych" sheetId="6" r:id="rId6"/>
    <sheet name="P15 cewnik do podawania tlenu" sheetId="7" r:id="rId7"/>
    <sheet name="P2 kaniula dotętnicza  Arteria" sheetId="8" r:id="rId8"/>
    <sheet name="P3 worek na mocz dla dorosłych" sheetId="9" r:id="rId9"/>
    <sheet name="P4 rzepka do czujnika pulsoksy" sheetId="10" r:id="rId10"/>
    <sheet name="P5 słój na mocz" sheetId="11" r:id="rId11"/>
    <sheet name="P6 igły do znieczulenia" sheetId="12" r:id="rId12"/>
    <sheet name="P7 dreny, katetery" sheetId="13" r:id="rId13"/>
    <sheet name="P8 prowadniki, igły punkcyjne" sheetId="14" r:id="rId14"/>
    <sheet name="P9 cewniki" sheetId="15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4" l="1"/>
  <c r="O11" i="15" l="1"/>
  <c r="M11" i="15"/>
  <c r="L11" i="15"/>
  <c r="O10" i="15"/>
  <c r="M10" i="15"/>
  <c r="L10" i="15"/>
  <c r="M9" i="15"/>
  <c r="L9" i="15"/>
  <c r="O9" i="15" s="1"/>
  <c r="M8" i="15"/>
  <c r="L8" i="15"/>
  <c r="O8" i="15" s="1"/>
  <c r="O7" i="15"/>
  <c r="M7" i="15"/>
  <c r="L7" i="15"/>
  <c r="O6" i="15"/>
  <c r="M6" i="15"/>
  <c r="L6" i="15"/>
  <c r="M5" i="15"/>
  <c r="M12" i="15" s="1"/>
  <c r="L5" i="15"/>
  <c r="O5" i="15" s="1"/>
  <c r="M4" i="15"/>
  <c r="L4" i="15"/>
  <c r="O4" i="15" s="1"/>
  <c r="O12" i="15" s="1"/>
  <c r="M6" i="14"/>
  <c r="L6" i="14"/>
  <c r="O6" i="14" s="1"/>
  <c r="M5" i="14"/>
  <c r="L5" i="14"/>
  <c r="O5" i="14" s="1"/>
  <c r="O4" i="14"/>
  <c r="M4" i="14"/>
  <c r="M7" i="14" s="1"/>
  <c r="L4" i="14"/>
  <c r="M11" i="13"/>
  <c r="L11" i="13"/>
  <c r="O11" i="13" s="1"/>
  <c r="O10" i="13"/>
  <c r="M10" i="13"/>
  <c r="L10" i="13"/>
  <c r="O9" i="13"/>
  <c r="M9" i="13"/>
  <c r="L9" i="13"/>
  <c r="M8" i="13"/>
  <c r="L8" i="13"/>
  <c r="O8" i="13" s="1"/>
  <c r="M7" i="13"/>
  <c r="L7" i="13"/>
  <c r="O7" i="13" s="1"/>
  <c r="O6" i="13"/>
  <c r="M6" i="13"/>
  <c r="L6" i="13"/>
  <c r="O5" i="13"/>
  <c r="M5" i="13"/>
  <c r="M12" i="13" s="1"/>
  <c r="L5" i="13"/>
  <c r="M4" i="13"/>
  <c r="L4" i="13"/>
  <c r="O4" i="13" s="1"/>
  <c r="O12" i="13" s="1"/>
  <c r="O10" i="12"/>
  <c r="M10" i="12"/>
  <c r="L10" i="12"/>
  <c r="M9" i="12"/>
  <c r="L9" i="12"/>
  <c r="O9" i="12" s="1"/>
  <c r="M8" i="12"/>
  <c r="L8" i="12"/>
  <c r="O8" i="12" s="1"/>
  <c r="O7" i="12"/>
  <c r="M7" i="12"/>
  <c r="L7" i="12"/>
  <c r="O6" i="12"/>
  <c r="M6" i="12"/>
  <c r="L6" i="12"/>
  <c r="M5" i="12"/>
  <c r="L5" i="12"/>
  <c r="O5" i="12" s="1"/>
  <c r="M4" i="12"/>
  <c r="M11" i="12" s="1"/>
  <c r="L4" i="12"/>
  <c r="O4" i="12" s="1"/>
  <c r="O11" i="12" s="1"/>
  <c r="M4" i="11"/>
  <c r="M5" i="11" s="1"/>
  <c r="L4" i="11"/>
  <c r="O4" i="11" s="1"/>
  <c r="O5" i="11" s="1"/>
  <c r="O4" i="10"/>
  <c r="O5" i="10" s="1"/>
  <c r="M4" i="10"/>
  <c r="M5" i="10" s="1"/>
  <c r="L4" i="10"/>
  <c r="M4" i="9"/>
  <c r="M5" i="9" s="1"/>
  <c r="L4" i="9"/>
  <c r="O4" i="9" s="1"/>
  <c r="O5" i="9" s="1"/>
  <c r="O4" i="8"/>
  <c r="O5" i="8" s="1"/>
  <c r="M4" i="8"/>
  <c r="M5" i="8" s="1"/>
  <c r="L4" i="8"/>
  <c r="M5" i="7"/>
  <c r="O4" i="7"/>
  <c r="O5" i="7" s="1"/>
  <c r="M4" i="7"/>
  <c r="L4" i="7"/>
  <c r="M19" i="6"/>
  <c r="L19" i="6"/>
  <c r="O19" i="6" s="1"/>
  <c r="M18" i="6"/>
  <c r="L18" i="6"/>
  <c r="O18" i="6" s="1"/>
  <c r="M17" i="6"/>
  <c r="L17" i="6"/>
  <c r="O17" i="6" s="1"/>
  <c r="M16" i="6"/>
  <c r="L16" i="6"/>
  <c r="O16" i="6" s="1"/>
  <c r="M15" i="6"/>
  <c r="L15" i="6"/>
  <c r="O15" i="6" s="1"/>
  <c r="M14" i="6"/>
  <c r="L14" i="6"/>
  <c r="O14" i="6" s="1"/>
  <c r="M13" i="6"/>
  <c r="L13" i="6"/>
  <c r="O13" i="6" s="1"/>
  <c r="M12" i="6"/>
  <c r="L12" i="6"/>
  <c r="O12" i="6" s="1"/>
  <c r="M11" i="6"/>
  <c r="L11" i="6"/>
  <c r="O11" i="6" s="1"/>
  <c r="M10" i="6"/>
  <c r="L10" i="6"/>
  <c r="O10" i="6" s="1"/>
  <c r="M9" i="6"/>
  <c r="L9" i="6"/>
  <c r="O9" i="6" s="1"/>
  <c r="O8" i="6"/>
  <c r="M8" i="6"/>
  <c r="L8" i="6"/>
  <c r="M7" i="6"/>
  <c r="L7" i="6"/>
  <c r="O7" i="6" s="1"/>
  <c r="M6" i="6"/>
  <c r="L6" i="6"/>
  <c r="O6" i="6" s="1"/>
  <c r="M5" i="6"/>
  <c r="L5" i="6"/>
  <c r="O5" i="6" s="1"/>
  <c r="M4" i="6"/>
  <c r="L4" i="6"/>
  <c r="O4" i="6" s="1"/>
  <c r="M6" i="5"/>
  <c r="M5" i="5"/>
  <c r="L5" i="5"/>
  <c r="O5" i="5" s="1"/>
  <c r="O4" i="5"/>
  <c r="M4" i="5"/>
  <c r="L4" i="5"/>
  <c r="M6" i="4"/>
  <c r="L6" i="4"/>
  <c r="O6" i="4" s="1"/>
  <c r="O5" i="4"/>
  <c r="M5" i="4"/>
  <c r="L5" i="4"/>
  <c r="O4" i="4"/>
  <c r="O7" i="4" s="1"/>
  <c r="M4" i="4"/>
  <c r="M7" i="4" s="1"/>
  <c r="L4" i="4"/>
  <c r="M5" i="3"/>
  <c r="O4" i="3"/>
  <c r="O5" i="3" s="1"/>
  <c r="M4" i="3"/>
  <c r="L4" i="3"/>
  <c r="M8" i="2"/>
  <c r="L8" i="2"/>
  <c r="O8" i="2" s="1"/>
  <c r="O7" i="2"/>
  <c r="M7" i="2"/>
  <c r="L7" i="2"/>
  <c r="O6" i="2"/>
  <c r="M6" i="2"/>
  <c r="M9" i="2" s="1"/>
  <c r="L6" i="2"/>
  <c r="M5" i="2"/>
  <c r="L5" i="2"/>
  <c r="O5" i="2" s="1"/>
  <c r="M4" i="2"/>
  <c r="L4" i="2"/>
  <c r="O4" i="2" s="1"/>
  <c r="O9" i="2" s="1"/>
  <c r="M4" i="1"/>
  <c r="M5" i="1" s="1"/>
  <c r="L4" i="1"/>
  <c r="O4" i="1" s="1"/>
  <c r="O5" i="1" s="1"/>
  <c r="M20" i="6" l="1"/>
  <c r="O20" i="6"/>
  <c r="O6" i="5"/>
</calcChain>
</file>

<file path=xl/sharedStrings.xml><?xml version="1.0" encoding="utf-8"?>
<sst xmlns="http://schemas.openxmlformats.org/spreadsheetml/2006/main" count="432" uniqueCount="92">
  <si>
    <t>P1 myjki jednorazowe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</si>
  <si>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</si>
  <si>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</si>
  <si>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</si>
  <si>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</si>
  <si>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</si>
  <si>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</si>
  <si>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</si>
  <si>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</si>
  <si>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</si>
  <si>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</si>
  <si>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</si>
  <si>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</si>
  <si>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</si>
  <si>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</si>
  <si>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</si>
  <si>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</si>
  <si>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myjki jednorazowe w formie rękawicy pokryte środkiem myjącym, -- materiał:włóknina, - miękkie i odporne na rwanie pod wpływem wilgoci</t>
  </si>
  <si>
    <t>szt.</t>
  </si>
  <si>
    <t>Razem</t>
  </si>
  <si>
    <t>P10 zestaw do nefrotomii i szynowania moczowodów</t>
  </si>
  <si>
    <t>"-zestaw do nefrotomii: cewnik pigtail dł. 45 cm, prowadnik lundcrquista 0,038” * 80 cm, igła wprowadzająca 18G *200 mm, komplet rozszerzaczy, rozszerzacz  z rozrywalną koszulką kołnierz mocujący z opaską,  strzykawka 10 ml, skalpel 
 Rozmiary ; 9 F -55 szt.,  12 F -50 szt."</t>
  </si>
  <si>
    <t>-zestaw do wymiany nefrotomii 9 F, 12 F ; cewnik pigtail dł. 45 cm, prowadnik 0,038” * 80 cm, komplet rozszerzaczy, rozszerzacz z rozrywalną koszulką kołnierz z opaską do mocowania cewnika</t>
  </si>
  <si>
    <t>"Zestaw do szynowania wewnętrznego moczowodów
-cewnik typu Duuble Pigtail obustronnie zamknięty, do śródoperacyjnego cewnikowania, o średnicach :4F,  5F,  6F,  7F dł. 26 i 28 cm"</t>
  </si>
  <si>
    <t>-zestaw moczowodowy typu Duuble Pigtail do zastosowania z cystoskopem: cewnik jednostronnie zamknięty, wykonany z poliuretanu, posiadający znaczniki wokół całej średnicy, 3 CH, 4 CH,  4,5-4,8 CH,  6 CH,  7 CH i długościach między pętlami 26 i 28 cm, prowadnik z elastyczną końcówką o dł.110 cm, popychacz o dł. 40 cm zacisk.</t>
  </si>
  <si>
    <t>- zestaw moczowodowy typu Duuble Pigtail do zastosowania z ureterorenoskopem: cewnik wykonany z poliuretanu o śr. 3 CH,  4CH,  4,5-4,8CH,  posiadający znaczniki wokół całej średnicy i długościach między pętlami 26 i 28 cm, prowadnik o dł. 150 cm z elastyczną końcówką, popychacz o dł. 70 cm. zacisk</t>
  </si>
  <si>
    <t>P11 igły do nakłuć lędźwiowych</t>
  </si>
  <si>
    <t>P12 sprzęt medyczny drobny</t>
  </si>
  <si>
    <t>-kaczka plastikowa męska pojemność 1200 ml</t>
  </si>
  <si>
    <t>-basen plastikowy sanitarny</t>
  </si>
  <si>
    <t>-osłonka lateksowa  na głowicę dopochwową USG</t>
  </si>
  <si>
    <t>P13 zestaw do zbiórki moczu</t>
  </si>
  <si>
    <t>-zestaw do godzinowej zbiórki moczu sterylny. Zestaw ma uniemożliwić cofanie się zgromadzonego moczu w worku, komorze i drenie łączącym do cewnika Foleya w kierunku pacjenta. Zamawiający oczekuje aby komora pomiarowa nad workiem posiadała poziomą dźwignię 90 stopni pozwalającą na opróżnienie bez konieczności manewrowania komorą.</t>
  </si>
  <si>
    <t>worki do diurezy godzinowej z funkcją pomiaru ciśnienia śródbrzusznego</t>
  </si>
  <si>
    <t>P14 sprzęt wspomagający oddychanie</t>
  </si>
  <si>
    <t>-rurka intubacyjna -przezroczysta z mankietem niskociśnieniowym, typu soft-seal lub równoważna, o śred.2,5-10</t>
  </si>
  <si>
    <t>-rurka intubacyjna bez mankietu, o średnicy 2-7</t>
  </si>
  <si>
    <t>-rurka tracheostomijna z możliwością odsysania i prowadnikiem umożliwiającym wymianę rurki metodą Seldingera, rozm. 6-10</t>
  </si>
  <si>
    <t>-rurka intubacyjna z mankietem uszczelniającym zbrojona 5-9,5</t>
  </si>
  <si>
    <t>rurka tracheostomijna foniatryczna 7-9</t>
  </si>
  <si>
    <t>rurka tracheostomijna z uchwytem o regulowanym położeniu, z mankietem 6-10</t>
  </si>
  <si>
    <t>-prowadnica do wymiany rurek, elastyczna , jednorazowa</t>
  </si>
  <si>
    <t>-prowadnica do trudnych intubacji</t>
  </si>
  <si>
    <t>-zestaw do znieczuleń zewnątrzoponowych w którego skład wchodzą: Tuohy 16G, 18G,  strzykawka niskooporowa 10 ml, cewnik zewnątrzoponowy z 3 bocznymi otworami, łącznik do cewnika, filtr 0,2 µ 96h</t>
  </si>
  <si>
    <t>-zestaw do łącznego znieczulenia ciągłego, zewnątrzoponowego i podpajęczynówkowego ( CSE) 27G/18G lub 26G/16G</t>
  </si>
  <si>
    <t>-rurka intubacyjna nosowa, polarna północna ( wygięta do góry ), z mankietem niskociśnieniowym, z podziałką oznaczającą poziom wprowadzenia; 6;   6,5;   7;  7,5;   8;</t>
  </si>
  <si>
    <t>-rurka intubacyjna ustna, polarna południowa ( wygięta do dołu ) z mankietem niskociśnieniowym, z otworem Murphyego, z podziałką oznaczającą poziom wprowadzenia: 6,5;  7;  7,5;  8;  8,5;  9</t>
  </si>
  <si>
    <t>-rurka tracheostomijna wykonana z termoplastycznego PCV posiadająca elastyczny, przezroczysty kołnierz z oznaczeniem rozmiaru i długości rurki oraz sztywny mandryn z otworem na prowadnicę Seldingera umożliwiający założenie bądź wymianę rurki, w zestawie z dwoma kaniulami, opaską i szczoteczką do czyszczenia, sterylna, rozmiary od 6,00 mm do 10,00 mm co 1,00 mm oraz 7,5 mm i 8,5 mm</t>
  </si>
  <si>
    <t>-mandryn do rurki intubacyjnej; rozmiar 1;  rozmiar 2; rozmiar 3</t>
  </si>
  <si>
    <t>nawilżacz sztuczny nos o wadze poniżej 15g. do rurek tracheostomijnych i intubacyjnych dla pacjentów na własnym oddechu z możliwością podłączenia nasadki do podawania tlenu</t>
  </si>
  <si>
    <t>przewód do tlenoterapii z użyciem uchwytu zatrzaskowego mocującego sztuczny nos</t>
  </si>
  <si>
    <t>P15 cewnik do podawania tlenu</t>
  </si>
  <si>
    <t>cewnik do podawania tlenu przez nos:
- wykonany z elastycznego PVC  
- bardzo miękkie końcówki
- odporny na załamania, dostępny w wersji,  standardowej, regulowanej i pediatrycznej, 
- możliwe różne długości drenu
- zakończony jest standardową końcówką do połączenia na wcisk
- regulowane końcówki donosowe ( wąsy) wykonane z miękkiego tworzywa, niezawierającego lateksu i nie podrażniającego śluzówki nosa u pacjenta</t>
  </si>
  <si>
    <t>P2 kaniula dotętnicza  Arterial</t>
  </si>
  <si>
    <t>kaniula dotętnicza Arterial 20 G x 45 mm z zaworem odcinającym kulkowym ze skrzydełkami nie zawierająca lateksu PCV, DEHP, sterylna</t>
  </si>
  <si>
    <t>P3 worek na mocz dla dorosłych</t>
  </si>
  <si>
    <t>worek na mocz dla dorosłych sterylny 2000 ml sterylny</t>
  </si>
  <si>
    <t>P4 rzepka do czujnika pulsoksymetru</t>
  </si>
  <si>
    <t>rzepka do czujnika pulsoksymetru typu  Y</t>
  </si>
  <si>
    <t>P5 słój na mocz</t>
  </si>
  <si>
    <t>słój do moczu zakręcany</t>
  </si>
  <si>
    <t>P6 igły do znieczulenia</t>
  </si>
  <si>
    <t>Igła do znieczulenia podpajęczynówkowego - ostrze Quincke 27G/90 mm, w komplecie z igłą prowadzącą 22G/38 mm (podwójne ścięcie ostrza nasadka igły przezroczysta, wykonana z poliwęglanu, zapewniający wydajny wypływ CSF, cienkie ścianki igły, bez ftalanów</t>
  </si>
  <si>
    <t>- Igła do znieczulenia podpajęczynówkowego - ostrze Quincke 19G/90 mm, w komplecie z igłą prowadzącą 22G/38 mm (podwójne ścięcie ostrza nasadka igły przezroczysta, wykonana z poliwęglanu, zapewniająca wydajny wypływ CSF, cienkie ścianki igły, bez ftalanów</t>
  </si>
  <si>
    <t>- Igła do znieczulenia podpajęczynówkowego - ostrze Quincke 26G/90 mm, w komplecie z igłą prowadzącą 20G/38 mm (podwójne ścięcie ostrza nasadka igły przezroczysta, wykonana z poliwęglanu, zapewniająca wydajny wypływ CSF, cienkie ścianki igły, bez flalanów</t>
  </si>
  <si>
    <t>- Igła do znieczulenia podpajęczynówkowego - ostrze Quincke 27G/130 mm, w komplecie z igłą prowadzącą 20G/38 mm (podwójne ścięcie ostrza nasadka igły przezroczysta, wykonana z poliwęglanu, zapewniająca wydajny wypływ CSF, cienkie ścianki igły, bez flalanów</t>
  </si>
  <si>
    <t>Igła do znieczulenia podpajęczynówkowego - ostrze Quincke 26G/130 mm, w komplecie z igłą prowadzącą 20G/38 mm (podwójne ścięcie ostrza nasadka igły przezroczysta, wykonana z poliwęglanu, zapewniający wydajny wypływ CSF, cienkie ścianki igły, bez flalanów-</t>
  </si>
  <si>
    <t>- Igła do znieczulenia podpajęczynówkowego - ostrze pencil-point 26G/90 mm, w komplecie z igłą prowadzącą 20G/38 mm (stożkowe zakończenie igły , nasadka igły przezroczysta, wykonana z poliwęglanu, zapewniająca wydajny wypływ CSF,otwór boczny ułatwiający prętkość wypływu CSF )</t>
  </si>
  <si>
    <t>- Igła do znieczulenia podpajęczynówkowego - ostrze pencil-point 27G/90 mm, w komplecie z igłą prowadzącą 20G/38 mm (stożkowe zakończenie igły , nasadka igły przezroczysta, wykonana z poliwęglanu, zapewniająca wydajny wypływ CSF,otwór boczny ułatwiający prętkość wypływu CSF )</t>
  </si>
  <si>
    <t>P7 dreny, katetery</t>
  </si>
  <si>
    <t>-dren brzuszny silikonowany lub 100% silikon, powłoka hydrofilna, widoczny w RTG , trzy otwory boczne rozmiary: 12 F-100 szt, 14 F-150 szt,, 16 F-150 szt., 18 F-200 szt., 20 F-200 szt., 22 F- 200 szt.</t>
  </si>
  <si>
    <t>-dren brzuszny silikonowany lub 100% silikon, powłoka hydrofilna, widoczny w RTG , trzy otwory boczne rozmiary: 24 F-200szt,  26 F-200 szt,  28 F- 200 szt, ,30 F- 100 szt, , 32 F- 100 szt,</t>
  </si>
  <si>
    <t>kateter do embolektomii-typ Foragtyego wykonywany z PVC termoplastycznego, zakończony nasadką Luer-Lock, długość 80 cm. Jednokanałowy ,rozmiary;  3F,-30 szt. 4F,- 30 szt., 5F -30 szt.., 6 F- 10szt., 7F -10 szt., 8F -10 szt.</t>
  </si>
  <si>
    <t>kateter do embolektomii-typ Foragtyego wykonywany z PVC termoplastycznego, zakończony nasadką Luer-Lock, długość 80 cm. -dwukanałowy , z kanałem do przepłukiwania lub wprowadzania po prowadniku długość 80 cm ,        rozmiar;   3 F-20szt.,  4 F -20szt.,  5 F -20 szt.,  6 F -20 szt,  7 F -20 szt.,</t>
  </si>
  <si>
    <t>-dren do drenażu klatki piersiowej z trokarem tępy, ostry rozm: 10F - 30 szt., 16F -30szt., 20F -30 szt., 24F -30 szt. , 28F -30szt., 32F -30 szt.,36 F- 30 szt.</t>
  </si>
  <si>
    <t>-kateter moczowodowy prosty,-typ Nelaton, długości 70 cm rozmiary: 3F- 100 szt., 4F- 100 szt., 5F-100 szt., 6F-50 szt,</t>
  </si>
  <si>
    <t>dren do odsysania pola operacyjnego 27F * 200 cm z zakończeniem typu lejek o średnicy wewnętrznej 11 mm z zakrzywioną końcówką typu Yancauer 22,5F/15F*250 mm -bez kontroli siły odsysania</t>
  </si>
  <si>
    <t>-dren do odsysania pola operacyjnego  22F*200 cm, z zakończoną końcówką neurochirurgiczną pod kątem 90˚, bez kontroli siły odsysania</t>
  </si>
  <si>
    <t>P8 prowadniki, igły punkcyjne</t>
  </si>
  <si>
    <t>-prowadnik typu Lunderquist o dł. 150cm i śr. 0,035” ze sztywnym trzonem i elastyczną 7 cm końcówką, z końcówką typu  „J” R 2,5 mm</t>
  </si>
  <si>
    <t>-prowadnik hydrofilny prosty lub z zagiętą końcówką  dł. 150 cm średnica 0,032”  lub  0,035”  lub 0,038”</t>
  </si>
  <si>
    <t>-igła punkcyjna 2-częściowa, dł. 200 mm, śr. 18 G , widoczna w usg.</t>
  </si>
  <si>
    <t>P9 cewniki</t>
  </si>
  <si>
    <t>-cewnik do odsysania ran-typ Redon, średnica 8F, 10F,  12F, 14 F, 16F, 18 F  dł. 70 cm, pakowany podłużnie
łącznie 2500 szt."</t>
  </si>
  <si>
    <t>-cewnik do odsysania ran-typ Redon  „extra soft” średnica 10 F, 12 F, 14 F, dł. 70 cm.pakowany podłużnie- łącznie 300 szt.</t>
  </si>
  <si>
    <t>-butelka do odsysania ran-typ Redon , płaska, kompatybilna z drenami Redon: 250 ml.</t>
  </si>
  <si>
    <t>-butelka do odsysania ran-typ Redon , płaska, kompatybilna z drenami Redon:   ,400 ml.</t>
  </si>
  <si>
    <t>-cewnik do histrosalpingografii  5F * 25 cm, poj. 2,5 ml. w zestawie z protektorem i strzykawką o poj. 3 ml.</t>
  </si>
  <si>
    <t>"-cewnik do odsysania górnych dróg oddechowych z jednym otworem centralnym typ A-długość 60 cm,
  rozmiary:  4 F - 100 szt.,  6 F -100 szt.,  8 F - 100 szt.,  10F -100 szt,  12F 100 szt.,  14 F -100 szt. ,16 F - 100 szt."</t>
  </si>
  <si>
    <t>-zestaw do wprowadzania cewników – introduktor z zastawką 6F *11 cm prowadnica 3,035” * 40 cm rozszerzacz 6F *17 cm igła prosta 18G* 7 cm kranik trójdrożny</t>
  </si>
  <si>
    <t>-elektroda bipolarna do czasowej stymulacji serca, miękka atraumatyczna, z możliwością ewakuacji mandrynu, zagieta, rozmiar 5 F i 6 F dł. 110 cm. lub 125 cm.</t>
  </si>
  <si>
    <t>igła do nakłuć lędźwiowych - dł. ok. 90mm 
-stal nierdzewna rurka cienkościenna
-złącze do igły: oznaczenia kolorów zgodnie z ISO
-nakładka zabezpieczająca wykonana z polipropylenu
-Ostrze quinke
-pakowane opakowanie jednostkowe typu blister
-nietoksyczne, niepyrogenne
      - 18 G
      - 19 G
      - 20 G
      - 21 G
      - 22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</si>
</sst>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1.8554687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4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120000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P16" sqref="P16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57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2">
        <v>36</v>
      </c>
      <c r="B4" s="2"/>
      <c r="C4" s="2" t="s">
        <v>16</v>
      </c>
      <c r="D4" s="7" t="s">
        <v>58</v>
      </c>
      <c r="E4" s="2"/>
      <c r="F4" s="2"/>
      <c r="G4" s="2"/>
      <c r="H4" s="2" t="s">
        <v>18</v>
      </c>
      <c r="I4" s="2"/>
      <c r="J4" s="3">
        <v>300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H29" sqref="H29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59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2">
        <v>37</v>
      </c>
      <c r="B4" s="2"/>
      <c r="C4" s="2" t="s">
        <v>16</v>
      </c>
      <c r="D4" s="7" t="s">
        <v>60</v>
      </c>
      <c r="E4" s="2"/>
      <c r="F4" s="2"/>
      <c r="G4" s="2"/>
      <c r="H4" s="2" t="s">
        <v>18</v>
      </c>
      <c r="I4" s="2"/>
      <c r="J4" s="3">
        <v>1000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1"/>
  <sheetViews>
    <sheetView workbookViewId="0">
      <selection activeCell="D4" sqref="D4:D10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61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90" x14ac:dyDescent="0.25">
      <c r="A4" s="2">
        <v>38</v>
      </c>
      <c r="B4" s="2"/>
      <c r="C4" s="2" t="s">
        <v>16</v>
      </c>
      <c r="D4" s="7" t="s">
        <v>62</v>
      </c>
      <c r="E4" s="2"/>
      <c r="F4" s="2"/>
      <c r="G4" s="2"/>
      <c r="H4" s="2" t="s">
        <v>18</v>
      </c>
      <c r="I4" s="2"/>
      <c r="J4" s="3">
        <v>300</v>
      </c>
      <c r="K4" s="3"/>
      <c r="L4" s="3">
        <f t="shared" ref="L4:L10" si="0">K4*((100+N4)/100)</f>
        <v>0</v>
      </c>
      <c r="M4" s="3">
        <f t="shared" ref="M4:M10" si="1">J4*K4</f>
        <v>0</v>
      </c>
      <c r="N4" s="3"/>
      <c r="O4" s="3">
        <f t="shared" ref="O4:O10" si="2">J4*L4</f>
        <v>0</v>
      </c>
    </row>
    <row r="5" spans="1:16" ht="90" x14ac:dyDescent="0.25">
      <c r="A5" s="2">
        <v>39</v>
      </c>
      <c r="B5" s="2"/>
      <c r="C5" s="2" t="s">
        <v>16</v>
      </c>
      <c r="D5" s="7" t="s">
        <v>63</v>
      </c>
      <c r="E5" s="2"/>
      <c r="F5" s="2"/>
      <c r="G5" s="2"/>
      <c r="H5" s="2" t="s">
        <v>18</v>
      </c>
      <c r="I5" s="2"/>
      <c r="J5" s="3">
        <v>100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90" x14ac:dyDescent="0.25">
      <c r="A6" s="2">
        <v>40</v>
      </c>
      <c r="B6" s="2"/>
      <c r="C6" s="2" t="s">
        <v>16</v>
      </c>
      <c r="D6" s="7" t="s">
        <v>64</v>
      </c>
      <c r="E6" s="2"/>
      <c r="F6" s="2"/>
      <c r="G6" s="2"/>
      <c r="H6" s="2" t="s">
        <v>18</v>
      </c>
      <c r="I6" s="2"/>
      <c r="J6" s="3">
        <v>400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90" x14ac:dyDescent="0.25">
      <c r="A7" s="2">
        <v>41</v>
      </c>
      <c r="B7" s="2"/>
      <c r="C7" s="2" t="s">
        <v>16</v>
      </c>
      <c r="D7" s="7" t="s">
        <v>65</v>
      </c>
      <c r="E7" s="2"/>
      <c r="F7" s="2"/>
      <c r="G7" s="2"/>
      <c r="H7" s="2" t="s">
        <v>18</v>
      </c>
      <c r="I7" s="2"/>
      <c r="J7" s="3">
        <v>50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90" x14ac:dyDescent="0.25">
      <c r="A8" s="2">
        <v>42</v>
      </c>
      <c r="B8" s="2"/>
      <c r="C8" s="2" t="s">
        <v>16</v>
      </c>
      <c r="D8" s="7" t="s">
        <v>66</v>
      </c>
      <c r="E8" s="2"/>
      <c r="F8" s="2"/>
      <c r="G8" s="2"/>
      <c r="H8" s="2" t="s">
        <v>18</v>
      </c>
      <c r="I8" s="2"/>
      <c r="J8" s="3">
        <v>40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105" x14ac:dyDescent="0.25">
      <c r="A9" s="2">
        <v>43</v>
      </c>
      <c r="B9" s="2"/>
      <c r="C9" s="2" t="s">
        <v>16</v>
      </c>
      <c r="D9" s="7" t="s">
        <v>67</v>
      </c>
      <c r="E9" s="2"/>
      <c r="F9" s="2"/>
      <c r="G9" s="2"/>
      <c r="H9" s="2" t="s">
        <v>18</v>
      </c>
      <c r="I9" s="2"/>
      <c r="J9" s="3">
        <v>400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105" x14ac:dyDescent="0.25">
      <c r="A10" s="2">
        <v>44</v>
      </c>
      <c r="B10" s="2"/>
      <c r="C10" s="2" t="s">
        <v>16</v>
      </c>
      <c r="D10" s="7" t="s">
        <v>68</v>
      </c>
      <c r="E10" s="2"/>
      <c r="F10" s="2"/>
      <c r="G10" s="2"/>
      <c r="H10" s="2" t="s">
        <v>18</v>
      </c>
      <c r="I10" s="2"/>
      <c r="J10" s="3">
        <v>2000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I11" t="s">
        <v>19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2"/>
  <sheetViews>
    <sheetView workbookViewId="0">
      <selection activeCell="D4" sqref="D4:D11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69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45</v>
      </c>
      <c r="B4" s="2"/>
      <c r="C4" s="2" t="s">
        <v>16</v>
      </c>
      <c r="D4" s="9" t="s">
        <v>70</v>
      </c>
      <c r="E4" s="2"/>
      <c r="F4" s="2"/>
      <c r="G4" s="2"/>
      <c r="H4" s="2" t="s">
        <v>18</v>
      </c>
      <c r="I4" s="2"/>
      <c r="J4" s="3">
        <v>1000</v>
      </c>
      <c r="K4" s="3"/>
      <c r="L4" s="3">
        <f t="shared" ref="L4:L11" si="0">K4*((100+N4)/100)</f>
        <v>0</v>
      </c>
      <c r="M4" s="3">
        <f t="shared" ref="M4:M11" si="1">J4*K4</f>
        <v>0</v>
      </c>
      <c r="N4" s="3"/>
      <c r="O4" s="3">
        <f t="shared" ref="O4:O11" si="2">J4*L4</f>
        <v>0</v>
      </c>
    </row>
    <row r="5" spans="1:16" ht="60" x14ac:dyDescent="0.25">
      <c r="A5" s="2">
        <v>46</v>
      </c>
      <c r="B5" s="2"/>
      <c r="C5" s="2" t="s">
        <v>16</v>
      </c>
      <c r="D5" s="9" t="s">
        <v>71</v>
      </c>
      <c r="E5" s="2"/>
      <c r="F5" s="2"/>
      <c r="G5" s="2"/>
      <c r="H5" s="2" t="s">
        <v>18</v>
      </c>
      <c r="I5" s="2"/>
      <c r="J5" s="3">
        <v>800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75" x14ac:dyDescent="0.25">
      <c r="A6" s="2">
        <v>47</v>
      </c>
      <c r="B6" s="2"/>
      <c r="C6" s="2" t="s">
        <v>16</v>
      </c>
      <c r="D6" s="9" t="s">
        <v>72</v>
      </c>
      <c r="E6" s="2"/>
      <c r="F6" s="2"/>
      <c r="G6" s="2"/>
      <c r="H6" s="2" t="s">
        <v>18</v>
      </c>
      <c r="I6" s="2"/>
      <c r="J6" s="3">
        <v>120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90" x14ac:dyDescent="0.25">
      <c r="A7" s="2">
        <v>48</v>
      </c>
      <c r="B7" s="2"/>
      <c r="C7" s="2" t="s">
        <v>16</v>
      </c>
      <c r="D7" s="9" t="s">
        <v>73</v>
      </c>
      <c r="E7" s="2"/>
      <c r="F7" s="2"/>
      <c r="G7" s="2"/>
      <c r="H7" s="2" t="s">
        <v>18</v>
      </c>
      <c r="I7" s="2"/>
      <c r="J7" s="3">
        <v>100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45" x14ac:dyDescent="0.25">
      <c r="A8" s="2">
        <v>49</v>
      </c>
      <c r="B8" s="2"/>
      <c r="C8" s="2" t="s">
        <v>16</v>
      </c>
      <c r="D8" s="9" t="s">
        <v>74</v>
      </c>
      <c r="E8" s="2"/>
      <c r="F8" s="2"/>
      <c r="G8" s="2"/>
      <c r="H8" s="2" t="s">
        <v>18</v>
      </c>
      <c r="I8" s="2"/>
      <c r="J8" s="3">
        <v>210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45" x14ac:dyDescent="0.25">
      <c r="A9" s="2">
        <v>50</v>
      </c>
      <c r="B9" s="2"/>
      <c r="C9" s="2" t="s">
        <v>16</v>
      </c>
      <c r="D9" s="9" t="s">
        <v>75</v>
      </c>
      <c r="E9" s="2"/>
      <c r="F9" s="2"/>
      <c r="G9" s="2"/>
      <c r="H9" s="2" t="s">
        <v>18</v>
      </c>
      <c r="I9" s="2"/>
      <c r="J9" s="3">
        <v>350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60" x14ac:dyDescent="0.25">
      <c r="A10" s="2">
        <v>51</v>
      </c>
      <c r="B10" s="2"/>
      <c r="C10" s="2" t="s">
        <v>16</v>
      </c>
      <c r="D10" s="9" t="s">
        <v>76</v>
      </c>
      <c r="E10" s="2"/>
      <c r="F10" s="2"/>
      <c r="G10" s="2"/>
      <c r="H10" s="2" t="s">
        <v>18</v>
      </c>
      <c r="I10" s="2"/>
      <c r="J10" s="3">
        <v>3000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5" x14ac:dyDescent="0.25">
      <c r="A11" s="2">
        <v>52</v>
      </c>
      <c r="B11" s="2"/>
      <c r="C11" s="2" t="s">
        <v>16</v>
      </c>
      <c r="D11" s="9" t="s">
        <v>77</v>
      </c>
      <c r="E11" s="2"/>
      <c r="F11" s="2"/>
      <c r="G11" s="2"/>
      <c r="H11" s="2" t="s">
        <v>18</v>
      </c>
      <c r="I11" s="2"/>
      <c r="J11" s="3">
        <v>1000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I12" t="s">
        <v>19</v>
      </c>
      <c r="J12" s="3"/>
      <c r="K12" s="3"/>
      <c r="L12" s="3"/>
      <c r="M12" s="3">
        <f>SUM(M4:M11)</f>
        <v>0</v>
      </c>
      <c r="N12" s="3"/>
      <c r="O12" s="3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7"/>
  <sheetViews>
    <sheetView workbookViewId="0">
      <selection activeCell="F27" sqref="F27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78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45" x14ac:dyDescent="0.25">
      <c r="A4" s="2">
        <v>53</v>
      </c>
      <c r="B4" s="2"/>
      <c r="C4" s="2" t="s">
        <v>16</v>
      </c>
      <c r="D4" s="9" t="s">
        <v>79</v>
      </c>
      <c r="E4" s="2"/>
      <c r="F4" s="2"/>
      <c r="G4" s="2"/>
      <c r="H4" s="2" t="s">
        <v>18</v>
      </c>
      <c r="I4" s="2"/>
      <c r="J4" s="3">
        <v>10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45" x14ac:dyDescent="0.25">
      <c r="A5" s="2">
        <v>54</v>
      </c>
      <c r="B5" s="2"/>
      <c r="C5" s="2" t="s">
        <v>16</v>
      </c>
      <c r="D5" s="9" t="s">
        <v>80</v>
      </c>
      <c r="E5" s="2"/>
      <c r="F5" s="2"/>
      <c r="G5" s="2"/>
      <c r="H5" s="2" t="s">
        <v>18</v>
      </c>
      <c r="I5" s="2"/>
      <c r="J5" s="3">
        <v>5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30" x14ac:dyDescent="0.25">
      <c r="A6" s="2">
        <v>55</v>
      </c>
      <c r="B6" s="2"/>
      <c r="C6" s="2" t="s">
        <v>16</v>
      </c>
      <c r="D6" s="9" t="s">
        <v>81</v>
      </c>
      <c r="E6" s="2"/>
      <c r="F6" s="2"/>
      <c r="G6" s="2"/>
      <c r="H6" s="2" t="s">
        <v>18</v>
      </c>
      <c r="I6" s="2"/>
      <c r="J6" s="3">
        <v>10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I7" t="s">
        <v>19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2"/>
  <sheetViews>
    <sheetView topLeftCell="A10" workbookViewId="0">
      <selection activeCell="G10" sqref="G10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82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56</v>
      </c>
      <c r="B4" s="2"/>
      <c r="C4" s="2" t="s">
        <v>16</v>
      </c>
      <c r="D4" s="9" t="s">
        <v>83</v>
      </c>
      <c r="E4" s="2"/>
      <c r="F4" s="2"/>
      <c r="G4" s="2"/>
      <c r="H4" s="2" t="s">
        <v>18</v>
      </c>
      <c r="I4" s="2"/>
      <c r="J4" s="3">
        <v>3000</v>
      </c>
      <c r="K4" s="3"/>
      <c r="L4" s="3">
        <f t="shared" ref="L4:L11" si="0">K4*((100+N4)/100)</f>
        <v>0</v>
      </c>
      <c r="M4" s="3">
        <f t="shared" ref="M4:M11" si="1">J4*K4</f>
        <v>0</v>
      </c>
      <c r="N4" s="3"/>
      <c r="O4" s="3">
        <f t="shared" ref="O4:O11" si="2">J4*L4</f>
        <v>0</v>
      </c>
    </row>
    <row r="5" spans="1:16" ht="45" x14ac:dyDescent="0.25">
      <c r="A5" s="2">
        <v>57</v>
      </c>
      <c r="B5" s="2"/>
      <c r="C5" s="2" t="s">
        <v>16</v>
      </c>
      <c r="D5" s="9" t="s">
        <v>84</v>
      </c>
      <c r="E5" s="2"/>
      <c r="F5" s="2"/>
      <c r="G5" s="2"/>
      <c r="H5" s="2" t="s">
        <v>18</v>
      </c>
      <c r="I5" s="2"/>
      <c r="J5" s="3">
        <v>300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30" x14ac:dyDescent="0.25">
      <c r="A6" s="2">
        <v>58</v>
      </c>
      <c r="B6" s="2"/>
      <c r="C6" s="2" t="s">
        <v>16</v>
      </c>
      <c r="D6" s="9" t="s">
        <v>85</v>
      </c>
      <c r="E6" s="2"/>
      <c r="F6" s="2"/>
      <c r="G6" s="2"/>
      <c r="H6" s="2" t="s">
        <v>18</v>
      </c>
      <c r="I6" s="2"/>
      <c r="J6" s="3">
        <v>3000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30" x14ac:dyDescent="0.25">
      <c r="A7" s="2">
        <v>59</v>
      </c>
      <c r="B7" s="2"/>
      <c r="C7" s="2" t="s">
        <v>16</v>
      </c>
      <c r="D7" s="9" t="s">
        <v>86</v>
      </c>
      <c r="E7" s="2"/>
      <c r="F7" s="2"/>
      <c r="G7" s="2"/>
      <c r="H7" s="2" t="s">
        <v>18</v>
      </c>
      <c r="I7" s="2"/>
      <c r="J7" s="3">
        <v>1500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45" x14ac:dyDescent="0.25">
      <c r="A8" s="2">
        <v>60</v>
      </c>
      <c r="B8" s="2"/>
      <c r="C8" s="2" t="s">
        <v>16</v>
      </c>
      <c r="D8" s="9" t="s">
        <v>87</v>
      </c>
      <c r="E8" s="2"/>
      <c r="F8" s="2"/>
      <c r="G8" s="2"/>
      <c r="H8" s="2" t="s">
        <v>18</v>
      </c>
      <c r="I8" s="2"/>
      <c r="J8" s="3">
        <v>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75" x14ac:dyDescent="0.25">
      <c r="A9" s="2">
        <v>61</v>
      </c>
      <c r="B9" s="2"/>
      <c r="C9" s="2" t="s">
        <v>16</v>
      </c>
      <c r="D9" s="9" t="s">
        <v>88</v>
      </c>
      <c r="E9" s="2"/>
      <c r="F9" s="2"/>
      <c r="G9" s="2"/>
      <c r="H9" s="2" t="s">
        <v>18</v>
      </c>
      <c r="I9" s="2"/>
      <c r="J9" s="3">
        <v>700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60" x14ac:dyDescent="0.25">
      <c r="A10" s="2">
        <v>62</v>
      </c>
      <c r="B10" s="2"/>
      <c r="C10" s="2" t="s">
        <v>16</v>
      </c>
      <c r="D10" s="9" t="s">
        <v>89</v>
      </c>
      <c r="E10" s="2"/>
      <c r="F10" s="2"/>
      <c r="G10" s="2"/>
      <c r="H10" s="2" t="s">
        <v>18</v>
      </c>
      <c r="I10" s="2"/>
      <c r="J10" s="3">
        <v>80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60" x14ac:dyDescent="0.25">
      <c r="A11" s="2">
        <v>63</v>
      </c>
      <c r="B11" s="2"/>
      <c r="C11" s="2" t="s">
        <v>16</v>
      </c>
      <c r="D11" s="9" t="s">
        <v>90</v>
      </c>
      <c r="E11" s="2"/>
      <c r="F11" s="2"/>
      <c r="G11" s="2"/>
      <c r="H11" s="2" t="s">
        <v>18</v>
      </c>
      <c r="I11" s="2"/>
      <c r="J11" s="3">
        <v>50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I12" t="s">
        <v>19</v>
      </c>
      <c r="J12" s="3"/>
      <c r="K12" s="3"/>
      <c r="L12" s="3"/>
      <c r="M12" s="3">
        <f>SUM(M4:M11)</f>
        <v>0</v>
      </c>
      <c r="N12" s="3"/>
      <c r="O12" s="3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topLeftCell="A13" workbookViewId="0">
      <selection activeCell="D4" sqref="D4:D8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90" x14ac:dyDescent="0.25">
      <c r="A4" s="2">
        <v>2</v>
      </c>
      <c r="B4" s="2"/>
      <c r="C4" s="2" t="s">
        <v>16</v>
      </c>
      <c r="D4" s="7" t="s">
        <v>21</v>
      </c>
      <c r="E4" s="2"/>
      <c r="F4" s="2"/>
      <c r="G4" s="2"/>
      <c r="H4" s="2" t="s">
        <v>18</v>
      </c>
      <c r="I4" s="2"/>
      <c r="J4" s="3">
        <v>100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60" x14ac:dyDescent="0.25">
      <c r="A5" s="2">
        <v>3</v>
      </c>
      <c r="B5" s="2"/>
      <c r="C5" s="2" t="s">
        <v>16</v>
      </c>
      <c r="D5" s="7" t="s">
        <v>22</v>
      </c>
      <c r="E5" s="2"/>
      <c r="F5" s="2"/>
      <c r="G5" s="2"/>
      <c r="H5" s="2" t="s">
        <v>18</v>
      </c>
      <c r="I5" s="2"/>
      <c r="J5" s="3">
        <v>50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75" x14ac:dyDescent="0.25">
      <c r="A6" s="2">
        <v>4</v>
      </c>
      <c r="B6" s="2"/>
      <c r="C6" s="2" t="s">
        <v>16</v>
      </c>
      <c r="D6" s="7" t="s">
        <v>23</v>
      </c>
      <c r="E6" s="2"/>
      <c r="F6" s="2"/>
      <c r="G6" s="2"/>
      <c r="H6" s="2" t="s">
        <v>18</v>
      </c>
      <c r="I6" s="2"/>
      <c r="J6" s="3">
        <v>16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105" x14ac:dyDescent="0.25">
      <c r="A7" s="2">
        <v>5</v>
      </c>
      <c r="B7" s="2"/>
      <c r="C7" s="2" t="s">
        <v>16</v>
      </c>
      <c r="D7" s="7" t="s">
        <v>24</v>
      </c>
      <c r="E7" s="2"/>
      <c r="F7" s="2"/>
      <c r="G7" s="2"/>
      <c r="H7" s="2" t="s">
        <v>18</v>
      </c>
      <c r="I7" s="2"/>
      <c r="J7" s="3">
        <v>200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ht="105" x14ac:dyDescent="0.25">
      <c r="A8" s="2">
        <v>6</v>
      </c>
      <c r="B8" s="2"/>
      <c r="C8" s="2" t="s">
        <v>16</v>
      </c>
      <c r="D8" s="7" t="s">
        <v>25</v>
      </c>
      <c r="E8" s="2"/>
      <c r="F8" s="2"/>
      <c r="G8" s="2"/>
      <c r="H8" s="2" t="s">
        <v>18</v>
      </c>
      <c r="I8" s="2"/>
      <c r="J8" s="3">
        <v>30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25">
      <c r="I9" t="s">
        <v>19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M15" sqref="M15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26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95" x14ac:dyDescent="0.25">
      <c r="A4" s="2">
        <v>7</v>
      </c>
      <c r="B4" s="2"/>
      <c r="C4" s="2" t="s">
        <v>16</v>
      </c>
      <c r="D4" s="10" t="s">
        <v>91</v>
      </c>
      <c r="E4" s="2"/>
      <c r="F4" s="2"/>
      <c r="G4" s="2"/>
      <c r="H4" s="2" t="s">
        <v>18</v>
      </c>
      <c r="I4" s="2"/>
      <c r="J4" s="3">
        <v>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"/>
  <sheetViews>
    <sheetView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27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2">
        <v>8</v>
      </c>
      <c r="B4" s="2"/>
      <c r="C4" s="2" t="s">
        <v>16</v>
      </c>
      <c r="D4" s="7" t="s">
        <v>28</v>
      </c>
      <c r="E4" s="2"/>
      <c r="F4" s="2"/>
      <c r="G4" s="2"/>
      <c r="H4" s="2" t="s">
        <v>18</v>
      </c>
      <c r="I4" s="2"/>
      <c r="J4" s="3">
        <v>100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A5" s="2">
        <v>9</v>
      </c>
      <c r="B5" s="2"/>
      <c r="C5" s="2" t="s">
        <v>16</v>
      </c>
      <c r="D5" s="7" t="s">
        <v>29</v>
      </c>
      <c r="E5" s="2"/>
      <c r="F5" s="2"/>
      <c r="G5" s="2"/>
      <c r="H5" s="2" t="s">
        <v>18</v>
      </c>
      <c r="I5" s="2"/>
      <c r="J5" s="3">
        <v>100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A6" s="2">
        <v>10</v>
      </c>
      <c r="B6" s="2"/>
      <c r="C6" s="2" t="s">
        <v>16</v>
      </c>
      <c r="D6" s="7" t="s">
        <v>30</v>
      </c>
      <c r="E6" s="2"/>
      <c r="F6" s="2"/>
      <c r="G6" s="2"/>
      <c r="H6" s="2" t="s">
        <v>18</v>
      </c>
      <c r="I6" s="2"/>
      <c r="J6" s="3">
        <v>7200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I7" t="s">
        <v>19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workbookViewId="0">
      <selection activeCell="O15" sqref="O15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31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20" x14ac:dyDescent="0.25">
      <c r="A4" s="2">
        <v>11</v>
      </c>
      <c r="B4" s="2"/>
      <c r="C4" s="2" t="s">
        <v>16</v>
      </c>
      <c r="D4" s="9" t="s">
        <v>32</v>
      </c>
      <c r="E4" s="2"/>
      <c r="F4" s="2"/>
      <c r="G4" s="2"/>
      <c r="H4" s="2" t="s">
        <v>18</v>
      </c>
      <c r="I4" s="2"/>
      <c r="J4" s="3">
        <v>50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30" x14ac:dyDescent="0.25">
      <c r="A5" s="2">
        <v>12</v>
      </c>
      <c r="B5" s="2"/>
      <c r="C5" s="2" t="s">
        <v>16</v>
      </c>
      <c r="D5" s="9" t="s">
        <v>33</v>
      </c>
      <c r="E5" s="2"/>
      <c r="F5" s="2"/>
      <c r="G5" s="2"/>
      <c r="H5" s="2" t="s">
        <v>18</v>
      </c>
      <c r="I5" s="2"/>
      <c r="J5" s="3">
        <v>20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19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0"/>
  <sheetViews>
    <sheetView tabSelected="1" topLeftCell="A16" workbookViewId="0">
      <selection activeCell="R33" sqref="R33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34</v>
      </c>
    </row>
    <row r="2" spans="1:15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45" x14ac:dyDescent="0.25">
      <c r="A4" s="2">
        <v>13</v>
      </c>
      <c r="B4" s="2"/>
      <c r="C4" s="2" t="s">
        <v>16</v>
      </c>
      <c r="D4" s="7" t="s">
        <v>35</v>
      </c>
      <c r="E4" s="2"/>
      <c r="F4" s="2"/>
      <c r="G4" s="2"/>
      <c r="H4" s="2" t="s">
        <v>18</v>
      </c>
      <c r="I4" s="2"/>
      <c r="J4" s="3">
        <v>4000</v>
      </c>
      <c r="K4" s="3"/>
      <c r="L4" s="3">
        <f t="shared" ref="L4:L19" si="0">K4*((100+N4)/100)</f>
        <v>0</v>
      </c>
      <c r="M4" s="3">
        <f t="shared" ref="M4:M19" si="1">J4*K4</f>
        <v>0</v>
      </c>
      <c r="N4" s="3"/>
      <c r="O4" s="3">
        <f t="shared" ref="O4:O19" si="2">J4*L4</f>
        <v>0</v>
      </c>
    </row>
    <row r="5" spans="1:15" x14ac:dyDescent="0.25">
      <c r="A5" s="2">
        <v>14</v>
      </c>
      <c r="B5" s="2"/>
      <c r="C5" s="2" t="s">
        <v>16</v>
      </c>
      <c r="D5" s="7" t="s">
        <v>36</v>
      </c>
      <c r="E5" s="2"/>
      <c r="F5" s="2"/>
      <c r="G5" s="2"/>
      <c r="H5" s="2" t="s">
        <v>18</v>
      </c>
      <c r="I5" s="2"/>
      <c r="J5" s="3">
        <v>1000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45" x14ac:dyDescent="0.25">
      <c r="A6" s="2">
        <v>15</v>
      </c>
      <c r="B6" s="2"/>
      <c r="C6" s="2" t="s">
        <v>16</v>
      </c>
      <c r="D6" s="7" t="s">
        <v>37</v>
      </c>
      <c r="E6" s="2"/>
      <c r="F6" s="2"/>
      <c r="G6" s="2"/>
      <c r="H6" s="2" t="s">
        <v>18</v>
      </c>
      <c r="I6" s="2"/>
      <c r="J6" s="3">
        <v>300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30" x14ac:dyDescent="0.25">
      <c r="A7" s="2">
        <v>16</v>
      </c>
      <c r="B7" s="2"/>
      <c r="C7" s="2" t="s">
        <v>16</v>
      </c>
      <c r="D7" s="7" t="s">
        <v>38</v>
      </c>
      <c r="E7" s="2"/>
      <c r="F7" s="2"/>
      <c r="G7" s="2"/>
      <c r="H7" s="2" t="s">
        <v>18</v>
      </c>
      <c r="I7" s="2"/>
      <c r="J7" s="3">
        <v>300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17</v>
      </c>
      <c r="B8" s="2"/>
      <c r="C8" s="2" t="s">
        <v>16</v>
      </c>
      <c r="D8" s="7" t="s">
        <v>39</v>
      </c>
      <c r="E8" s="2"/>
      <c r="F8" s="2"/>
      <c r="G8" s="2"/>
      <c r="H8" s="2" t="s">
        <v>18</v>
      </c>
      <c r="I8" s="2"/>
      <c r="J8" s="3">
        <v>5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18</v>
      </c>
      <c r="B9" s="2"/>
      <c r="C9" s="2" t="s">
        <v>16</v>
      </c>
      <c r="D9" s="7" t="s">
        <v>40</v>
      </c>
      <c r="E9" s="2"/>
      <c r="F9" s="2"/>
      <c r="G9" s="2"/>
      <c r="H9" s="2" t="s">
        <v>18</v>
      </c>
      <c r="I9" s="2"/>
      <c r="J9" s="3">
        <v>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0" x14ac:dyDescent="0.25">
      <c r="A10" s="2">
        <v>19</v>
      </c>
      <c r="B10" s="2"/>
      <c r="C10" s="2" t="s">
        <v>16</v>
      </c>
      <c r="D10" s="7" t="s">
        <v>41</v>
      </c>
      <c r="E10" s="2"/>
      <c r="F10" s="2"/>
      <c r="G10" s="2"/>
      <c r="H10" s="2" t="s">
        <v>18</v>
      </c>
      <c r="I10" s="2"/>
      <c r="J10" s="3">
        <v>30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20</v>
      </c>
      <c r="B11" s="2"/>
      <c r="C11" s="2" t="s">
        <v>16</v>
      </c>
      <c r="D11" s="7" t="s">
        <v>42</v>
      </c>
      <c r="E11" s="2"/>
      <c r="F11" s="2"/>
      <c r="G11" s="2"/>
      <c r="H11" s="2" t="s">
        <v>18</v>
      </c>
      <c r="I11" s="2"/>
      <c r="J11" s="3">
        <v>200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75" x14ac:dyDescent="0.25">
      <c r="A12" s="2">
        <v>21</v>
      </c>
      <c r="B12" s="2"/>
      <c r="C12" s="2" t="s">
        <v>16</v>
      </c>
      <c r="D12" s="7" t="s">
        <v>43</v>
      </c>
      <c r="E12" s="2"/>
      <c r="F12" s="2"/>
      <c r="G12" s="2"/>
      <c r="H12" s="2" t="s">
        <v>18</v>
      </c>
      <c r="I12" s="2"/>
      <c r="J12" s="3">
        <v>20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45" x14ac:dyDescent="0.25">
      <c r="A13" s="2">
        <v>22</v>
      </c>
      <c r="B13" s="2"/>
      <c r="C13" s="2" t="s">
        <v>16</v>
      </c>
      <c r="D13" s="7" t="s">
        <v>44</v>
      </c>
      <c r="E13" s="2"/>
      <c r="F13" s="2"/>
      <c r="G13" s="2"/>
      <c r="H13" s="2" t="s">
        <v>18</v>
      </c>
      <c r="I13" s="2"/>
      <c r="J13" s="3">
        <v>10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60" x14ac:dyDescent="0.25">
      <c r="A14" s="2">
        <v>23</v>
      </c>
      <c r="B14" s="2"/>
      <c r="C14" s="2" t="s">
        <v>16</v>
      </c>
      <c r="D14" s="7" t="s">
        <v>45</v>
      </c>
      <c r="E14" s="2"/>
      <c r="F14" s="2"/>
      <c r="G14" s="2"/>
      <c r="H14" s="2" t="s">
        <v>18</v>
      </c>
      <c r="I14" s="2"/>
      <c r="J14" s="3">
        <v>300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60" x14ac:dyDescent="0.25">
      <c r="A15" s="2">
        <v>24</v>
      </c>
      <c r="B15" s="2"/>
      <c r="C15" s="2" t="s">
        <v>16</v>
      </c>
      <c r="D15" s="7" t="s">
        <v>46</v>
      </c>
      <c r="E15" s="2"/>
      <c r="F15" s="2"/>
      <c r="G15" s="2"/>
      <c r="H15" s="2" t="s">
        <v>18</v>
      </c>
      <c r="I15" s="2"/>
      <c r="J15" s="3">
        <v>30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35" x14ac:dyDescent="0.25">
      <c r="A16" s="2">
        <v>25</v>
      </c>
      <c r="B16" s="2"/>
      <c r="C16" s="2" t="s">
        <v>16</v>
      </c>
      <c r="D16" s="7" t="s">
        <v>47</v>
      </c>
      <c r="E16" s="2"/>
      <c r="F16" s="2"/>
      <c r="G16" s="2"/>
      <c r="H16" s="2" t="s">
        <v>18</v>
      </c>
      <c r="I16" s="2"/>
      <c r="J16" s="3">
        <v>10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30" x14ac:dyDescent="0.25">
      <c r="A17" s="2">
        <v>26</v>
      </c>
      <c r="B17" s="2"/>
      <c r="C17" s="2" t="s">
        <v>16</v>
      </c>
      <c r="D17" s="7" t="s">
        <v>48</v>
      </c>
      <c r="E17" s="2"/>
      <c r="F17" s="2"/>
      <c r="G17" s="2"/>
      <c r="H17" s="2" t="s">
        <v>18</v>
      </c>
      <c r="I17" s="2"/>
      <c r="J17" s="3">
        <v>400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60" x14ac:dyDescent="0.25">
      <c r="A18" s="2">
        <v>28</v>
      </c>
      <c r="B18" s="2"/>
      <c r="C18" s="2" t="s">
        <v>16</v>
      </c>
      <c r="D18" s="7" t="s">
        <v>49</v>
      </c>
      <c r="E18" s="2"/>
      <c r="F18" s="2"/>
      <c r="G18" s="2"/>
      <c r="H18" s="2" t="s">
        <v>18</v>
      </c>
      <c r="I18" s="2"/>
      <c r="J18" s="3">
        <v>3000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30" x14ac:dyDescent="0.25">
      <c r="A19" s="2">
        <v>29</v>
      </c>
      <c r="B19" s="2"/>
      <c r="C19" s="2" t="s">
        <v>16</v>
      </c>
      <c r="D19" s="7" t="s">
        <v>50</v>
      </c>
      <c r="E19" s="2"/>
      <c r="F19" s="2"/>
      <c r="G19" s="2"/>
      <c r="H19" s="2" t="s">
        <v>18</v>
      </c>
      <c r="I19" s="2"/>
      <c r="J19" s="3">
        <v>400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I20" t="s">
        <v>19</v>
      </c>
      <c r="J20" s="3"/>
      <c r="K20" s="3"/>
      <c r="L20" s="3"/>
      <c r="M20" s="3">
        <f>SUM(M4:M19)</f>
        <v>0</v>
      </c>
      <c r="N20" s="3"/>
      <c r="O20" s="3">
        <f>SUM(O4:O19)</f>
        <v>0</v>
      </c>
      <c r="P2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51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80" x14ac:dyDescent="0.25">
      <c r="A4" s="2">
        <v>31</v>
      </c>
      <c r="B4" s="2"/>
      <c r="C4" s="2" t="s">
        <v>16</v>
      </c>
      <c r="D4" s="9" t="s">
        <v>52</v>
      </c>
      <c r="E4" s="2"/>
      <c r="F4" s="2"/>
      <c r="G4" s="2"/>
      <c r="H4" s="2" t="s">
        <v>18</v>
      </c>
      <c r="I4" s="2"/>
      <c r="J4" s="3">
        <v>5000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M32" sqref="M32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53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45" x14ac:dyDescent="0.25">
      <c r="A4" s="2">
        <v>32</v>
      </c>
      <c r="B4" s="2"/>
      <c r="C4" s="2" t="s">
        <v>16</v>
      </c>
      <c r="D4" s="7" t="s">
        <v>54</v>
      </c>
      <c r="E4" s="2"/>
      <c r="F4" s="2"/>
      <c r="G4" s="2"/>
      <c r="H4" s="2" t="s">
        <v>18</v>
      </c>
      <c r="I4" s="2"/>
      <c r="J4" s="3">
        <v>800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3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55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" x14ac:dyDescent="0.25">
      <c r="A4" s="2">
        <v>33</v>
      </c>
      <c r="B4" s="2"/>
      <c r="C4" s="2" t="s">
        <v>16</v>
      </c>
      <c r="D4" s="8" t="s">
        <v>56</v>
      </c>
      <c r="E4" s="2"/>
      <c r="F4" s="2"/>
      <c r="G4" s="2"/>
      <c r="H4" s="2" t="s">
        <v>18</v>
      </c>
      <c r="I4" s="2"/>
      <c r="J4" s="3">
        <v>30000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P1 myjki jednorazowe</vt:lpstr>
      <vt:lpstr>P10 zestaw do nefrotomii i szy</vt:lpstr>
      <vt:lpstr>P11 igły do nakłuć lędźwiowych</vt:lpstr>
      <vt:lpstr>P12 sprzęt medyczny drobny</vt:lpstr>
      <vt:lpstr>P13 zestaw do zbiórki moczu</vt:lpstr>
      <vt:lpstr>P14 sprzęt wspomagający oddych</vt:lpstr>
      <vt:lpstr>P15 cewnik do podawania tlenu</vt:lpstr>
      <vt:lpstr>P2 kaniula dotętnicza  Arteria</vt:lpstr>
      <vt:lpstr>P3 worek na mocz dla dorosłych</vt:lpstr>
      <vt:lpstr>P4 rzepka do czujnika pulsoksy</vt:lpstr>
      <vt:lpstr>P5 słój na mocz</vt:lpstr>
      <vt:lpstr>P6 igły do znieczulenia</vt:lpstr>
      <vt:lpstr>P7 dreny, katetery</vt:lpstr>
      <vt:lpstr>P8 prowadniki, igły punkcyjne</vt:lpstr>
      <vt:lpstr>P9 cewniki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2022-06-02T11:33:50Z</cp:lastPrinted>
  <dcterms:created xsi:type="dcterms:W3CDTF">2022-06-02T10:11:46Z</dcterms:created>
  <dcterms:modified xsi:type="dcterms:W3CDTF">2022-06-15T09:39:16Z</dcterms:modified>
  <cp:category/>
</cp:coreProperties>
</file>