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mc:AlternateContent xmlns:mc="http://schemas.openxmlformats.org/markup-compatibility/2006">
    <mc:Choice Requires="x15">
      <x15ac:absPath xmlns:x15ac="http://schemas.microsoft.com/office/spreadsheetml/2010/11/ac" url="C:\Users\Zam-Pub-2\Desktop\91 PN 2022 Jednorazówka — kopia\(1)Przygotowanie postępowania\"/>
    </mc:Choice>
  </mc:AlternateContent>
  <xr:revisionPtr revIDLastSave="0" documentId="13_ncr:1_{66131751-0E44-4E1B-8ED5-84947A90870C}" xr6:coauthVersionLast="47" xr6:coauthVersionMax="47" xr10:uidLastSave="{00000000-0000-0000-0000-000000000000}"/>
  <bookViews>
    <workbookView xWindow="-120" yWindow="-120" windowWidth="29040" windowHeight="15720" activeTab="2" xr2:uid="{00000000-000D-0000-FFFF-FFFF00000000}"/>
  </bookViews>
  <sheets>
    <sheet name="P1 Jednorazowy sprzęt do wlewó" sheetId="1" r:id="rId1"/>
    <sheet name="P2 Zestawy infuzyjne" sheetId="2" r:id="rId2"/>
    <sheet name="P3 Zestawy do tracheostomii pr" sheetId="3" r:id="rId3"/>
    <sheet name="Kryteria oceny" sheetId="4" r:id="rId4"/>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4" i="3" l="1"/>
  <c r="M5" i="3" s="1"/>
  <c r="L4" i="3"/>
  <c r="O4" i="3" s="1"/>
  <c r="O5" i="3" s="1"/>
  <c r="M6" i="2"/>
  <c r="L6" i="2"/>
  <c r="O6" i="2" s="1"/>
  <c r="M5" i="2"/>
  <c r="L5" i="2"/>
  <c r="O5" i="2" s="1"/>
  <c r="O4" i="2"/>
  <c r="M4" i="2"/>
  <c r="M7" i="2" s="1"/>
  <c r="L4" i="2"/>
  <c r="M8" i="1"/>
  <c r="L8" i="1"/>
  <c r="O8" i="1" s="1"/>
  <c r="M7" i="1"/>
  <c r="L7" i="1"/>
  <c r="O7" i="1" s="1"/>
  <c r="O6" i="1"/>
  <c r="M6" i="1"/>
  <c r="L6" i="1"/>
  <c r="M5" i="1"/>
  <c r="L5" i="1"/>
  <c r="O5" i="1" s="1"/>
  <c r="M4" i="1"/>
  <c r="M9" i="1" s="1"/>
  <c r="L4" i="1"/>
  <c r="O4" i="1" s="1"/>
  <c r="O9" i="1" s="1"/>
  <c r="O7" i="2" l="1"/>
</calcChain>
</file>

<file path=xl/sharedStrings.xml><?xml version="1.0" encoding="utf-8"?>
<sst xmlns="http://schemas.openxmlformats.org/spreadsheetml/2006/main" count="85" uniqueCount="37">
  <si>
    <t>P1 Jednorazowy sprzęt do wlewów</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</si>
  <si>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</si>
  <si>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</si>
  <si>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</si>
  <si>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</si>
  <si>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</si>
  <si>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</si>
  <si>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</si>
  <si>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</si>
  <si>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</si>
  <si>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</si>
  <si>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</si>
  <si>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</si>
  <si>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</si>
  <si>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</si>
  <si>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</si>
  <si>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</si>
  <si>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Wielodostepowy system składający się z sześciu łączników, umożliwiający podłączenie co najmniej 6 drenów. Łączniki ułożone na rampie równolegle i symetrycznie po trzy łączniki z każdej strony. Łączniki charakteryzujące się całkowicie prostą drogą przepływu i minimalną przestrzenią martwą dzięki zastosowaniu wewnętrznej stożkowej kaniuli i podzielnej membrany. Każdy z łączników wyposażony w zastawkę antyzwrotną uniemożliwiającą cofanie i mieszanie się płynów.  Długość całego systemu maksymalnie 10 cm, objętość wypełnienia 0,75 ml. Końcówka rampy przystosowana do końcówek LUER LOCK, z jednej strony końcówka rotacyjna z drugiej zakończenie z zastawką zwrotną. Przy odłączaniu strzykawki, pompy ciśnieniowej neutralne ciśnienie, bez efektu zasysania krwi.</t>
  </si>
  <si>
    <t>szt.</t>
  </si>
  <si>
    <t>Wielodostepowy system składający się z szesciu łączników, umożliwiający podłączenie co najmniej 6 drenów. System z drenem podłączeniowym i klemą zatrzaskową. Łączniki ułożone na rampie równolegle i symetrycznie po trzy łączniki z każdej strony. Każdy z łączników wyposażony w zastawkę antyzwrotną uniemożliwiającą cofanie i mieszanie się płynów. Łączniki charakteryzujące się całkowicie prostą drogą przepywu i minimalną przestrzenią martwą dzięki zastosowaniu wewnętrznej stożkowej kaniuli i podzielnej membrany. Długość całego systemu maksymalnie 18 cm, objętość wypełnienia 1,1 ml. Końcówka rampy przystosowana do końcówek LUER LOCK. Przy odłączaniu strzykawki, pompy ciśnieniowej neutralne ciśnienie, bez efektu zasysania krwi.  Czas stosowania nie dłużej niż 7 dni, lub 100 aktywacji w zależności co nastąpi pierwsze.</t>
  </si>
  <si>
    <t>Trójdrożny zestaw (długość systemu 15 cm) przetoczeniowy z 3 przeźroczystymi łącznikami MicroClave, 4 różnokolorowymi klemami typu Roberts (czerwony, niebieski, dwa białe) i obrotową końcówką Luer. Przeźroczysta, wysokociśnieniowa linia przedłużająca o średnicy 2,3-3,6 ml. Objętość napełniania ok. 1,3 ml. Ilość aktywacji 600, niedłużej niż 7 dni. Do stosowania z  chemioterapeutykami i ich rozpuszczalnikami, podłączenie luer i luer-lock, nie zawiera DEHP, lateksu i części metalowych, produkt sterylny, pakowany pojedyńczo.</t>
  </si>
  <si>
    <t>Łącznik bezigłowy kompatybilny z końcówką luer i luer lock , o przepływie min. 165 ml/min. możliwość podłączenia u pacjenta przez 700  aktywacji (użyć) . Długość robocza zaworu 2-2,5 cm, długość całkowita 3,3 cm. Łącznik posiada przeźroczystą obudowę, zawór w postaci bezbarwnej, jednoelementowej, silikonowej membrany z gładką powierzchnią do dezynfekcji (jednorodna materiałowo powierzchnia styku końcówki Luer), prosty tor przepływu i minimalna przestrzeń martwa - max.0.04 ml, zapewniany przez wewnętrzną stożkową kaniulę. Wnętrze z jedną ruchomą częścią, pozbawione części mechanicznych i metalowych. Dostosowany do użytku z krwią, tłuszczami, alkoholami, chlorheksydyną, oraz lekami chemioterapeutycznymi.  o wytrzymałości na ciśnienie zwrotne i ciśnienie płynu iniekcyjnego min. 60 psi. Neutralne ciśnienie bez  względu na sekwencję klemowania. Wejście donaczyniowe zabezpieczone protektorem. Sterylny, jednorazowy, pakowany pojedynczo,</t>
  </si>
  <si>
    <t>Bezigłowe łączniki do zabezpieczania cewników do HD.Możliwość wielokrotnego nakłucia.Wnętrze wykonane z silikonu bez lateksu i części metalowych. Możliwość wykonania 3-ech HD w ciągu tygodnia bez wymiany. Przepływ wewn.600 ml. Przezroczysty tor przepływu. Łącznik neutralnego rozłączania.Steryny .Pakowany pojedynczo.</t>
  </si>
  <si>
    <t>Razem</t>
  </si>
  <si>
    <t>P2 Zestawy infuzyjne</t>
  </si>
  <si>
    <t>Dren do  pompy infuzyjnej Infusomat Space, posiadający ostry kolec komory kroplowej, odpowietrznik z filtrem przeciwbakteryjnym i klapką zamykającą, górna część komory kroplowej dopasowana do czujnika kropli, 15 um filtr infuzyjny w komorze kroplowej, zacisk rolkowy ze specjanym miejscem na unieruchomienie i zabezpieczenie kolca po zakończonej infuzji, wstawka silikonowa kontaktująca sie z mechanizmem pompy, końcówka drenu luer-lock, dł. drenu 250cm</t>
  </si>
  <si>
    <t>Dren do pompy infuzyjnej Infusomat Space, zapewniający ochronę przed światłem, posiadający ostry kolec komory kroplowej, odpowietrznik z filtrem przeciwbakteryjnym i klapką zamykającą, górna część komory kroplowej dopasowaną do czujnika kropli, komora kroplowa posiadająca filtr infuzyjny 15 um oraz filtr powietrza zapobiegający dostaniu się powietrza do pacjenta, zacisk rolkowy ze specjalnym miejscem na unieruchomienie i zabezpieczenie kolca po zakończonej infuzji, wbudowana wstawka silikonowa kontaktująca się z mechanizmem pompy, końcówka drenu luer-lock, dł. drenu 250cm</t>
  </si>
  <si>
    <t>Dren do pompy infuzyjnej Infusomat Space Line, do żywienia dojelitowego; dren wyposażony w uniwersalny multikonektor kompatybilny z każdym rodzajem pojemnika i bezigłowy port do wstrzyknięć; dren wyposażony w zacisk rolkowy i stopniowy adapter stożkowy do cewników do żywienia; dren wolny od PCV o długości min. 300 cm</t>
  </si>
  <si>
    <t>P3 Zestawy do tracheostomii przezskórnej</t>
  </si>
  <si>
    <t>Zestaw do przezskórnej tracheostomii do wprowadzenia metoda Seldingera w skład którego wchodzą:
• Jednostopniowe rozszerzadło o kształcie rogu nosorożca z powłoką hydrofilną i wstępnie założonym cewnikiem prowadzącym
• Prowadnik ze znacznikami pozycjonującymi .
• Rozszerzacze ładujące do wprowadzenia rurki tracheostomijnej 3 szt (7,5mm,8,5mm,9mm)
• 2x Igła wprowadzajaca (z koszulka i bez)  7 cm, rozmiar 15 G
• Krótkie Rozszerzadlo o rozmiarze 14,0 Fr; 6,5 cm
• Skalpel jednorazowego użytku, Strzykawka, Żel poślizgowy,, zakrzywione kleszczyki hemostatyczne.  Elastyczna rurka tracheostomijna wykonana z PCV wolnego od DEHP w rozmiarze 7,5 lub 8,5, z jednorazową kaniulą wewnętrzną, przezroczystym kołnierzem, mankietem Taper Guard oraz ściętą skośnie końcówką.</t>
  </si>
  <si>
    <t>Kryteria oceny dla postępowania</t>
  </si>
  <si>
    <t>Nazwa kryterium</t>
  </si>
  <si>
    <t>Wartość kryterium</t>
  </si>
  <si>
    <t>PPAFPPCRITERION-62be89fe6983d129865136</t>
  </si>
  <si>
    <t>PPAPPFORPUBLICPROCUREMENT_0001-62bc0ce93b499463552842</t>
  </si>
  <si>
    <t>ocena jakości</t>
  </si>
  <si>
    <t>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</si>
</sst>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4" x14ac:knownFonts="1">
    <font>
      <sz val="11"/>
      <color rgb="FF000000"/>
      <name val="Calibri"/>
    </font>
    <font>
      <b/>
      <sz val="14"/>
      <color rgb="FF000000"/>
      <name val="Calibri"/>
    </font>
    <font>
      <u/>
      <sz val="11"/>
      <color rgb="FF000000"/>
      <name val="Calibri"/>
    </font>
    <font>
      <b/>
      <sz val="11"/>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2" fillId="0" borderId="0" xfId="0" applyFont="1"/>
    <xf numFmtId="0" fontId="3" fillId="2" borderId="1" xfId="0" applyFont="1" applyFill="1" applyBorder="1" applyAlignment="1">
      <alignment horizontal="centerContinuous" vertical="top" wrapText="1"/>
    </xf>
    <xf numFmtId="0" fontId="0" fillId="2" borderId="1" xfId="0" applyFill="1" applyBorder="1" applyAlignment="1">
      <alignment horizontal="center" wrapText="1"/>
    </xf>
    <xf numFmtId="0" fontId="0" fillId="0" borderId="1" xfId="0" applyBorder="1" applyAlignment="1">
      <alignment horizontal="left" wrapText="1"/>
    </xf>
    <xf numFmtId="0" fontId="1" fillId="0" borderId="0" xfId="0" applyFont="1" applyAlignment="1">
      <alignment horizontal="center"/>
    </xf>
    <xf numFmtId="0" fontId="0" fillId="0" borderId="0" xfId="0"/>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
  <sheetViews>
    <sheetView workbookViewId="0">
      <selection activeCell="E5" sqref="E5"/>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0</v>
      </c>
    </row>
    <row r="2" spans="1:16" ht="60"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x14ac:dyDescent="0.25">
      <c r="A3" s="7">
        <v>1</v>
      </c>
      <c r="B3" s="7">
        <v>2</v>
      </c>
      <c r="C3" s="7">
        <v>3</v>
      </c>
      <c r="D3" s="7">
        <v>4</v>
      </c>
      <c r="E3" s="7">
        <v>5</v>
      </c>
      <c r="F3" s="7">
        <v>6</v>
      </c>
      <c r="G3" s="7">
        <v>7</v>
      </c>
      <c r="H3" s="7">
        <v>8</v>
      </c>
      <c r="I3" s="7">
        <v>9</v>
      </c>
      <c r="J3" s="7">
        <v>10</v>
      </c>
      <c r="K3" s="7">
        <v>11</v>
      </c>
      <c r="L3" s="7">
        <v>12</v>
      </c>
      <c r="M3" s="7">
        <v>13</v>
      </c>
      <c r="N3" s="7">
        <v>14</v>
      </c>
      <c r="O3" s="7">
        <v>15</v>
      </c>
    </row>
    <row r="4" spans="1:16" ht="225" x14ac:dyDescent="0.25">
      <c r="A4" s="2">
        <v>1</v>
      </c>
      <c r="B4" s="2"/>
      <c r="C4" s="2" t="s">
        <v>16</v>
      </c>
      <c r="D4" s="8" t="s">
        <v>17</v>
      </c>
      <c r="E4" s="2"/>
      <c r="F4" s="2"/>
      <c r="G4" s="2"/>
      <c r="H4" s="2" t="s">
        <v>18</v>
      </c>
      <c r="I4" s="2"/>
      <c r="J4" s="3">
        <v>600</v>
      </c>
      <c r="K4" s="3"/>
      <c r="L4" s="3">
        <f>K4*((100+N4)/100)</f>
        <v>0</v>
      </c>
      <c r="M4" s="3">
        <f>J4*K4</f>
        <v>0</v>
      </c>
      <c r="N4" s="3"/>
      <c r="O4" s="3">
        <f>J4*L4</f>
        <v>0</v>
      </c>
    </row>
    <row r="5" spans="1:16" ht="255" x14ac:dyDescent="0.25">
      <c r="A5" s="2">
        <v>2</v>
      </c>
      <c r="B5" s="2"/>
      <c r="C5" s="2" t="s">
        <v>16</v>
      </c>
      <c r="D5" s="8" t="s">
        <v>19</v>
      </c>
      <c r="E5" s="2"/>
      <c r="F5" s="2"/>
      <c r="G5" s="2"/>
      <c r="H5" s="2" t="s">
        <v>18</v>
      </c>
      <c r="I5" s="2"/>
      <c r="J5" s="3">
        <v>600</v>
      </c>
      <c r="K5" s="3"/>
      <c r="L5" s="3">
        <f>K5*((100+N5)/100)</f>
        <v>0</v>
      </c>
      <c r="M5" s="3">
        <f>J5*K5</f>
        <v>0</v>
      </c>
      <c r="N5" s="3"/>
      <c r="O5" s="3">
        <f>J5*L5</f>
        <v>0</v>
      </c>
    </row>
    <row r="6" spans="1:16" ht="165" x14ac:dyDescent="0.25">
      <c r="A6" s="2">
        <v>3</v>
      </c>
      <c r="B6" s="2"/>
      <c r="C6" s="2" t="s">
        <v>16</v>
      </c>
      <c r="D6" s="8" t="s">
        <v>20</v>
      </c>
      <c r="E6" s="2"/>
      <c r="F6" s="2"/>
      <c r="G6" s="2"/>
      <c r="H6" s="2" t="s">
        <v>18</v>
      </c>
      <c r="I6" s="2"/>
      <c r="J6" s="3">
        <v>1000</v>
      </c>
      <c r="K6" s="3"/>
      <c r="L6" s="3">
        <f>K6*((100+N6)/100)</f>
        <v>0</v>
      </c>
      <c r="M6" s="3">
        <f>J6*K6</f>
        <v>0</v>
      </c>
      <c r="N6" s="3"/>
      <c r="O6" s="3">
        <f>J6*L6</f>
        <v>0</v>
      </c>
    </row>
    <row r="7" spans="1:16" ht="285" x14ac:dyDescent="0.25">
      <c r="A7" s="2">
        <v>4</v>
      </c>
      <c r="B7" s="2"/>
      <c r="C7" s="2" t="s">
        <v>16</v>
      </c>
      <c r="D7" s="8" t="s">
        <v>21</v>
      </c>
      <c r="E7" s="2"/>
      <c r="F7" s="2"/>
      <c r="G7" s="2"/>
      <c r="H7" s="2" t="s">
        <v>18</v>
      </c>
      <c r="I7" s="2"/>
      <c r="J7" s="3">
        <v>1000</v>
      </c>
      <c r="K7" s="3"/>
      <c r="L7" s="3">
        <f>K7*((100+N7)/100)</f>
        <v>0</v>
      </c>
      <c r="M7" s="3">
        <f>J7*K7</f>
        <v>0</v>
      </c>
      <c r="N7" s="3"/>
      <c r="O7" s="3">
        <f>J7*L7</f>
        <v>0</v>
      </c>
    </row>
    <row r="8" spans="1:16" ht="105" x14ac:dyDescent="0.25">
      <c r="A8" s="2">
        <v>5</v>
      </c>
      <c r="B8" s="2"/>
      <c r="C8" s="2" t="s">
        <v>16</v>
      </c>
      <c r="D8" s="8" t="s">
        <v>22</v>
      </c>
      <c r="E8" s="2"/>
      <c r="F8" s="2"/>
      <c r="G8" s="2"/>
      <c r="H8" s="2" t="s">
        <v>18</v>
      </c>
      <c r="I8" s="2"/>
      <c r="J8" s="3">
        <v>7500</v>
      </c>
      <c r="K8" s="3"/>
      <c r="L8" s="3">
        <f>K8*((100+N8)/100)</f>
        <v>0</v>
      </c>
      <c r="M8" s="3">
        <f>J8*K8</f>
        <v>0</v>
      </c>
      <c r="N8" s="3"/>
      <c r="O8" s="3">
        <f>J8*L8</f>
        <v>0</v>
      </c>
    </row>
    <row r="9" spans="1:16" x14ac:dyDescent="0.25">
      <c r="I9" t="s">
        <v>23</v>
      </c>
      <c r="J9" s="3"/>
      <c r="K9" s="3"/>
      <c r="L9" s="3"/>
      <c r="M9" s="3">
        <f>SUM(M4:M8)</f>
        <v>0</v>
      </c>
      <c r="N9" s="3"/>
      <c r="O9" s="3">
        <f>SUM(O4:O8)</f>
        <v>0</v>
      </c>
      <c r="P9" s="4"/>
    </row>
  </sheetData>
  <sheetProtection formatCells="0" formatColumns="0" formatRows="0" insertColumns="0" insertRows="0" insertHyperlinks="0" deleteColumns="0" deleteRows="0" sort="0" autoFilter="0" pivotTables="0"/>
  <pageMargins left="0.25" right="0.25"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
  <sheetViews>
    <sheetView workbookViewId="0">
      <selection activeCell="E6" sqref="E6"/>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24</v>
      </c>
    </row>
    <row r="2" spans="1:16" ht="60"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x14ac:dyDescent="0.25">
      <c r="A3" s="7">
        <v>1</v>
      </c>
      <c r="B3" s="7">
        <v>2</v>
      </c>
      <c r="C3" s="7">
        <v>3</v>
      </c>
      <c r="D3" s="7">
        <v>4</v>
      </c>
      <c r="E3" s="7">
        <v>5</v>
      </c>
      <c r="F3" s="7">
        <v>6</v>
      </c>
      <c r="G3" s="7">
        <v>7</v>
      </c>
      <c r="H3" s="7">
        <v>8</v>
      </c>
      <c r="I3" s="7">
        <v>9</v>
      </c>
      <c r="J3" s="7">
        <v>10</v>
      </c>
      <c r="K3" s="7">
        <v>11</v>
      </c>
      <c r="L3" s="7">
        <v>12</v>
      </c>
      <c r="M3" s="7">
        <v>13</v>
      </c>
      <c r="N3" s="7">
        <v>14</v>
      </c>
      <c r="O3" s="7">
        <v>15</v>
      </c>
    </row>
    <row r="4" spans="1:16" ht="150" x14ac:dyDescent="0.25">
      <c r="A4" s="2">
        <v>6</v>
      </c>
      <c r="B4" s="2"/>
      <c r="C4" s="2" t="s">
        <v>16</v>
      </c>
      <c r="D4" s="8" t="s">
        <v>25</v>
      </c>
      <c r="E4" s="2"/>
      <c r="F4" s="2"/>
      <c r="G4" s="2"/>
      <c r="H4" s="2" t="s">
        <v>18</v>
      </c>
      <c r="I4" s="2"/>
      <c r="J4" s="3">
        <v>800</v>
      </c>
      <c r="K4" s="3"/>
      <c r="L4" s="3">
        <f>K4*((100+N4)/100)</f>
        <v>0</v>
      </c>
      <c r="M4" s="3">
        <f>J4*K4</f>
        <v>0</v>
      </c>
      <c r="N4" s="3"/>
      <c r="O4" s="3">
        <f>J4*L4</f>
        <v>0</v>
      </c>
    </row>
    <row r="5" spans="1:16" ht="180" x14ac:dyDescent="0.25">
      <c r="A5" s="2">
        <v>7</v>
      </c>
      <c r="B5" s="2"/>
      <c r="C5" s="2" t="s">
        <v>16</v>
      </c>
      <c r="D5" s="8" t="s">
        <v>26</v>
      </c>
      <c r="E5" s="2"/>
      <c r="F5" s="2"/>
      <c r="G5" s="2"/>
      <c r="H5" s="2" t="s">
        <v>18</v>
      </c>
      <c r="I5" s="2"/>
      <c r="J5" s="3">
        <v>400</v>
      </c>
      <c r="K5" s="3"/>
      <c r="L5" s="3">
        <f>K5*((100+N5)/100)</f>
        <v>0</v>
      </c>
      <c r="M5" s="3">
        <f>J5*K5</f>
        <v>0</v>
      </c>
      <c r="N5" s="3"/>
      <c r="O5" s="3">
        <f>J5*L5</f>
        <v>0</v>
      </c>
    </row>
    <row r="6" spans="1:16" ht="105" x14ac:dyDescent="0.25">
      <c r="A6" s="2">
        <v>8</v>
      </c>
      <c r="B6" s="2"/>
      <c r="C6" s="2" t="s">
        <v>16</v>
      </c>
      <c r="D6" s="8" t="s">
        <v>27</v>
      </c>
      <c r="E6" s="2"/>
      <c r="F6" s="2"/>
      <c r="G6" s="2"/>
      <c r="H6" s="2" t="s">
        <v>18</v>
      </c>
      <c r="I6" s="2"/>
      <c r="J6" s="3">
        <v>800</v>
      </c>
      <c r="K6" s="3"/>
      <c r="L6" s="3">
        <f>K6*((100+N6)/100)</f>
        <v>0</v>
      </c>
      <c r="M6" s="3">
        <f>J6*K6</f>
        <v>0</v>
      </c>
      <c r="N6" s="3"/>
      <c r="O6" s="3">
        <f>J6*L6</f>
        <v>0</v>
      </c>
    </row>
    <row r="7" spans="1:16" x14ac:dyDescent="0.25">
      <c r="I7" t="s">
        <v>23</v>
      </c>
      <c r="J7" s="3"/>
      <c r="K7" s="3"/>
      <c r="L7" s="3"/>
      <c r="M7" s="3">
        <f>SUM(M4:M6)</f>
        <v>0</v>
      </c>
      <c r="N7" s="3"/>
      <c r="O7" s="3">
        <f>SUM(O4:O6)</f>
        <v>0</v>
      </c>
      <c r="P7" s="4"/>
    </row>
  </sheetData>
  <sheetProtection formatCells="0" formatColumns="0" formatRows="0" insertColumns="0" insertRows="0" insertHyperlinks="0" deleteColumns="0" deleteRows="0" sort="0" autoFilter="0" pivotTables="0"/>
  <pageMargins left="0.25" right="0.25" top="0.75" bottom="0.75" header="0.3" footer="0.3"/>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
  <sheetViews>
    <sheetView tabSelected="1" workbookViewId="0">
      <selection activeCell="E10" sqref="E10"/>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28</v>
      </c>
    </row>
    <row r="2" spans="1:16" ht="60"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x14ac:dyDescent="0.25">
      <c r="A3" s="7">
        <v>1</v>
      </c>
      <c r="B3" s="7">
        <v>2</v>
      </c>
      <c r="C3" s="7">
        <v>3</v>
      </c>
      <c r="D3" s="7">
        <v>4</v>
      </c>
      <c r="E3" s="7">
        <v>5</v>
      </c>
      <c r="F3" s="7">
        <v>6</v>
      </c>
      <c r="G3" s="7">
        <v>7</v>
      </c>
      <c r="H3" s="7">
        <v>8</v>
      </c>
      <c r="I3" s="7">
        <v>9</v>
      </c>
      <c r="J3" s="7">
        <v>10</v>
      </c>
      <c r="K3" s="7">
        <v>11</v>
      </c>
      <c r="L3" s="7">
        <v>12</v>
      </c>
      <c r="M3" s="7">
        <v>13</v>
      </c>
      <c r="N3" s="7">
        <v>14</v>
      </c>
      <c r="O3" s="7">
        <v>15</v>
      </c>
    </row>
    <row r="4" spans="1:16" ht="285" x14ac:dyDescent="0.25">
      <c r="A4" s="2">
        <v>9</v>
      </c>
      <c r="B4" s="2"/>
      <c r="C4" s="2" t="s">
        <v>16</v>
      </c>
      <c r="D4" s="8" t="s">
        <v>29</v>
      </c>
      <c r="E4" s="2"/>
      <c r="F4" s="2"/>
      <c r="G4" s="2"/>
      <c r="H4" s="2" t="s">
        <v>18</v>
      </c>
      <c r="I4" s="2"/>
      <c r="J4" s="3">
        <v>200</v>
      </c>
      <c r="K4" s="3"/>
      <c r="L4" s="3">
        <f>K4*((100+N4)/100)</f>
        <v>0</v>
      </c>
      <c r="M4" s="3">
        <f>J4*K4</f>
        <v>0</v>
      </c>
      <c r="N4" s="3"/>
      <c r="O4" s="3">
        <f>J4*L4</f>
        <v>0</v>
      </c>
    </row>
    <row r="5" spans="1:16" x14ac:dyDescent="0.25">
      <c r="I5" t="s">
        <v>23</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25" right="0.25" top="0.75" bottom="0.75" header="0.3" footer="0.3"/>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
  <sheetViews>
    <sheetView topLeftCell="C1" workbookViewId="0">
      <selection activeCell="D15" sqref="D15"/>
    </sheetView>
  </sheetViews>
  <sheetFormatPr defaultRowHeight="15" x14ac:dyDescent="0.25"/>
  <cols>
    <col min="1" max="1" width="45" hidden="1" customWidth="1"/>
    <col min="2" max="2" width="60" hidden="1" customWidth="1"/>
    <col min="3" max="4" width="45" customWidth="1"/>
  </cols>
  <sheetData>
    <row r="1" spans="1:4" ht="18.75" x14ac:dyDescent="0.3">
      <c r="C1" s="9" t="s">
        <v>30</v>
      </c>
      <c r="D1" s="10"/>
    </row>
    <row r="2" spans="1:4" x14ac:dyDescent="0.25">
      <c r="C2" s="5" t="s">
        <v>31</v>
      </c>
      <c r="D2" s="5" t="s">
        <v>32</v>
      </c>
    </row>
    <row r="3" spans="1:4" x14ac:dyDescent="0.25">
      <c r="A3" t="s">
        <v>33</v>
      </c>
      <c r="B3" t="s">
        <v>34</v>
      </c>
      <c r="C3" t="s">
        <v>35</v>
      </c>
      <c r="D3">
        <v>40</v>
      </c>
    </row>
    <row r="4" spans="1:4" x14ac:dyDescent="0.25">
      <c r="C4" t="s">
        <v>36</v>
      </c>
      <c r="D4">
        <v>60</v>
      </c>
    </row>
  </sheetData>
  <sheetProtection formatCells="0" formatColumns="0" formatRows="0" insertColumns="0" insertRows="0" insertHyperlinks="0" deleteColumns="0" deleteRows="0" sort="0" autoFilter="0" pivotTables="0"/>
  <mergeCells count="1">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P1 Jednorazowy sprzęt do wlewó</vt:lpstr>
      <vt:lpstr>P2 Zestawy infuzyjne</vt:lpstr>
      <vt:lpstr>P3 Zestawy do tracheostomii pr</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Agnieszka Grzelak</cp:lastModifiedBy>
  <cp:lastPrinted>2022-07-01T08:00:42Z</cp:lastPrinted>
  <dcterms:created xsi:type="dcterms:W3CDTF">2022-07-01T07:34:27Z</dcterms:created>
  <dcterms:modified xsi:type="dcterms:W3CDTF">2022-07-01T08:00:46Z</dcterms:modified>
  <cp:category/>
</cp:coreProperties>
</file>