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4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Zam-Pub-2\Desktop\107 PU 2022 Implanty Oddział dziecięcy\(2)Dokumentacja postepowania opublikowana w portalu w dniu wszczęcia\"/>
    </mc:Choice>
  </mc:AlternateContent>
  <xr:revisionPtr revIDLastSave="0" documentId="13_ncr:1_{566CDB86-D31E-4F21-83F5-A85B2F19A8C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1 Implanty do operacji ortope" sheetId="1" r:id="rId1"/>
    <sheet name="P2 Implanty do operacji ortope" sheetId="2" r:id="rId2"/>
    <sheet name="P3 Implanty do operacji ortope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4" i="3" l="1"/>
  <c r="O5" i="3" s="1"/>
  <c r="M4" i="3"/>
  <c r="M5" i="3" s="1"/>
  <c r="L4" i="3"/>
  <c r="M5" i="2"/>
  <c r="O4" i="2"/>
  <c r="O5" i="2" s="1"/>
  <c r="M4" i="2"/>
  <c r="L4" i="2"/>
  <c r="M25" i="1"/>
  <c r="L25" i="1"/>
  <c r="O25" i="1" s="1"/>
  <c r="O24" i="1"/>
  <c r="M24" i="1"/>
  <c r="L24" i="1"/>
  <c r="O23" i="1"/>
  <c r="M23" i="1"/>
  <c r="L23" i="1"/>
  <c r="M22" i="1"/>
  <c r="L22" i="1"/>
  <c r="O22" i="1" s="1"/>
  <c r="M21" i="1"/>
  <c r="L21" i="1"/>
  <c r="O21" i="1" s="1"/>
  <c r="O20" i="1"/>
  <c r="M20" i="1"/>
  <c r="L20" i="1"/>
  <c r="O19" i="1"/>
  <c r="M19" i="1"/>
  <c r="L19" i="1"/>
  <c r="M18" i="1"/>
  <c r="L18" i="1"/>
  <c r="O18" i="1" s="1"/>
  <c r="M17" i="1"/>
  <c r="L17" i="1"/>
  <c r="O17" i="1" s="1"/>
  <c r="O16" i="1"/>
  <c r="M16" i="1"/>
  <c r="L16" i="1"/>
  <c r="O15" i="1"/>
  <c r="M15" i="1"/>
  <c r="L15" i="1"/>
  <c r="M14" i="1"/>
  <c r="L14" i="1"/>
  <c r="O14" i="1" s="1"/>
  <c r="M13" i="1"/>
  <c r="L13" i="1"/>
  <c r="O13" i="1" s="1"/>
  <c r="O12" i="1"/>
  <c r="M12" i="1"/>
  <c r="L12" i="1"/>
  <c r="O11" i="1"/>
  <c r="M11" i="1"/>
  <c r="L11" i="1"/>
  <c r="M10" i="1"/>
  <c r="L10" i="1"/>
  <c r="O10" i="1" s="1"/>
  <c r="M9" i="1"/>
  <c r="L9" i="1"/>
  <c r="O9" i="1" s="1"/>
  <c r="O8" i="1"/>
  <c r="M8" i="1"/>
  <c r="L8" i="1"/>
  <c r="O7" i="1"/>
  <c r="M7" i="1"/>
  <c r="M26" i="1" s="1"/>
  <c r="L7" i="1"/>
  <c r="M6" i="1"/>
  <c r="L6" i="1"/>
  <c r="O6" i="1" s="1"/>
  <c r="M5" i="1"/>
  <c r="L5" i="1"/>
  <c r="O5" i="1" s="1"/>
  <c r="O4" i="1"/>
  <c r="O26" i="1" s="1"/>
  <c r="M4" i="1"/>
  <c r="L4" i="1"/>
</calcChain>
</file>

<file path=xl/sharedStrings.xml><?xml version="1.0" encoding="utf-8"?>
<sst xmlns="http://schemas.openxmlformats.org/spreadsheetml/2006/main" count="123" uniqueCount="45">
  <si>
    <t>P1 Implanty do operacji ortopedycznych z oddziału chirurgii dziecięcej</t>
  </si>
  <si>
    <t>LP.</t>
  </si>
  <si>
    <t>Nazwa dostawcy - 15 znaków</t>
  </si>
  <si>
    <t>Indeks produktu</t>
  </si>
  <si>
    <t>Przedmiot zakupu - opis</t>
  </si>
  <si>
    <t>Indeks produktu u dostawcy- 20 znaków</t>
  </si>
  <si>
    <t>Nazwa produktu u dostawcy - pełna nazwa handlowa - 120 znaków</t>
  </si>
  <si>
    <t>Nazwa producenta</t>
  </si>
  <si>
    <t>Jednostka miary [op., szt.]</t>
  </si>
  <si>
    <t>Wielkość opakowania</t>
  </si>
  <si>
    <t>Ilość zamawiana</t>
  </si>
  <si>
    <t>Cena jednostk.netto [zł]</t>
  </si>
  <si>
    <t>Cena jednostk.brutto [zł]</t>
  </si>
  <si>
    <t>Wartość netto [zł]</t>
  </si>
  <si>
    <t>VAT %</t>
  </si>
  <si>
    <t>Wartość brutto [zł]</t>
  </si>
  <si>
    <t>312_02_08</t>
  </si>
  <si>
    <t>Zestaw do szycia tylnego rogu łąkotki technika all inside. Prowadnica wraz z igła oraz nitka 2-0. Zestaw sterylny</t>
  </si>
  <si>
    <t>szt.</t>
  </si>
  <si>
    <t>Jednorazowe narzędzie do szycia łekotki technika Outside-in kaniuilowane zaopatrzone w petlę z drutu nitynolowego do przeciagnięcia nici. Narzędzzie dostępne w wersji proste i dwóch katach zgięcia</t>
  </si>
  <si>
    <t>Jednorazowy zestaw do szycia w systemie "inside-out" składajacy się z prodanicy o zaginanym końcu oraz igłę nitinolową z z uchem uzbrojonej w zacisk ułatwiający penetrację igłą przez tkanki. Zestaw sterylny.</t>
  </si>
  <si>
    <t>Drut giętki nitinolowy z oczkiem o długosci min. 25cm przeznaczony do szycia łąkotki.</t>
  </si>
  <si>
    <t>Jednorazowy zestaw do przeszczeów chrzęstno-kostnych skadający się z ostrza wycianącego miejsce uszkodzone  i ostrza wycinającego miejsce pobrania, nakładki kompresującej, miarki głębokości, dobijaka bloczków. Zestawu dostępne w rozmiarach 6,8,10mm. Zestaw sterylny.</t>
  </si>
  <si>
    <t>Zestaw jednorazowy do implantacji strzałek wchłanialnych z materiału PLLA do fiksacji odłamów chrzęstno-kostnych w technice tzw "single shot".Zestaw sterylny</t>
  </si>
  <si>
    <t>Strzałki do fiksacji odłamów chrzęstno-kostnych wchłanialane z PLLA o długości 18mm i szerokości 1,3mm. Strzałki dostarczane sterylnie, pakowane pojedyńczo.</t>
  </si>
  <si>
    <t>Guzik do mocowania piszczelowego wypukły tytanowy w trzech rozmiarach średnicy zewnętrznej 11mm,14mm i 20mm oraz odpowiednio w średnicach wewnętrznych 4,7,9. gózik z nacięciem podłużnym umożliwiającym założenie pętli oraz dwoma otworami na przeprowadzenie nici . Zapakowany sterylnie pojedynczo.</t>
  </si>
  <si>
    <t>Igły do szycia  zerwanego więzadła wewnątrz stawu z ostrym czubkiem oraz z wcięciem pod czubkiem igły pozwalającym na bezpieczne przeszycie nici przez nawet grube tkanki bez uszkodzenia nici.</t>
  </si>
  <si>
    <t>Drut piszczelowy 2,4x310mm</t>
  </si>
  <si>
    <t>Prowadnica do nici plecionej stalowej wygieta w kształcie łuku. Zestaw sterylny jednorazowy zawiera prowadnicę i plecioną pętle nitinolową.</t>
  </si>
  <si>
    <t>Przezroczysta kaniula typu"twist -in" z trokarem dostępna w rozmarach :8,25mm x 9cm, 8,25mmx7cm, 6mmx9cm i 6mmx7cm sterylna jednorazowa kaniula z prostym zakonczeniem do stawowym z dwupłatową rozciągalną membraną gwarantujacą szczelne utrzymanie instrumentów w kanuli.Kaniula z wewnętrznym trokaremw celu łatwiejszego wprowadzenia.</t>
  </si>
  <si>
    <t>Jednorazowe kaniulowane narzędzie służące po przeszycia tkanek miękkich o zakrzywionym końcu o 45 st, oraz wygiętym w prawo. Narzędzie w komplecie z nicią stalową plecioną tworzącą z jednej strony pętlę a z drugiej pojedynczy splot pozwalający na przeprowadzenie nici w narzędziu. Zestaw sterylny</t>
  </si>
  <si>
    <t>Jednorazowe kaniulowane narzędzie służące po przeszycia tkanek miękkich o zakrzywionym końcu o 45 st, oraz wygiętym w lewo. Narzędzie w komplecie z nicią stalową plecioną tworzącą z jednej strony pętlę a z drugiej pojedynczy splot pozwalający na przeprowadzenie nici w narzędziu. Zestaw sterylny</t>
  </si>
  <si>
    <t>Implant dwuczęściowy do fixacji bezwęzłowej. Część implantu niewchłanialna w kształcie oczka, z materiału termoplastycznego, druga część implantu z  biocompozytu w kszałcie samoblokującego pina. Pin o wymiarach: średnica 3,5mm o długości 19,5mm., 4,5mm dł.24mm oraz 2,9mm dł. 15,5mm   Implanty na podajniku jednorazowym sterylny</t>
  </si>
  <si>
    <t>Implant dwuczęściowy do fixacji bezwęzłowej. Część implantu niewchłanialna w kształcie oczka, z materiału termoplastycznego, druga część implantu niewchłanialna PEEK oraz wersja z  biocompozytem w kszałcie wkręcanego kołka . Pin o wymiarach: średnica 4,75mmmm o długości 19,1mm., 5,5mm dł.19,1mm oraz 3,5mm dł 15,8mm  Implanty na podajniku jednorazowym sterylny</t>
  </si>
  <si>
    <t>Płytka z dwoma otworami wykonana z tytanu o kształcie prostokąta z zaokrąglonymi bokami o długości 12 mm, stale połączona z pętlą z nici nie wchłanialnej dł. Min 50mm , połączona na stale z taśmą oraz nicią w kształcie pętli umożliwiająca obszycie przeszczepu z ścięgna mięśnia czworogłowego uda. Pętla po dociągnięciu przeszczepu z możliwością zmniejszania długości pętli za pomocą lejców- fiksacja przeszczepu w kanale. Możliwość podciągnięcia przeszczepu w linii ciągniętego przeszczepu lub przeciwnie do ciągniętego przeszczepu. Implant sterylny, zapakowany pojedynczo.</t>
  </si>
  <si>
    <t>Pętla do podciągania przeszczepu (bez guzika) .  Pętla połaczona na stałe z taśmą oraz nicią w kształcie pętli z igła prostą  umożliwiająca obszycie przeszczepu z ściegna mięśnia czworogłowego uda  Pętlą do podciagnięcia przeszczepu z możliwością zmniejszania  długości za pomocą lejców – fiksacja przeszczepu w kanale. Możliwość podciągnięcia graftuw linii ciągniętego przeszczepu. Implant w wersji sterylnej zapakowany pojedynczo.</t>
  </si>
  <si>
    <t>Ostrze równoległe dedykowane do rekojeści do pobierania przeszcepu z mięsnia czworogłowego12</t>
  </si>
  <si>
    <t>Implant dedykowany do rekonstrukcji PCL</t>
  </si>
  <si>
    <t>System do regeneracji chrząstki (AutoCart)</t>
  </si>
  <si>
    <t>Razem</t>
  </si>
  <si>
    <t>P2 Implanty do operacji ortopedycznych z oddziału chirurgii dziecięcej</t>
  </si>
  <si>
    <t>Membrana dwuwarstwowa, kolagenowa, biodegradowalna stosowana przy zabiegu rekonstrukcji łąkotki kolanowej techniką owijania, z późniejszym podaniem aspiratu szpiku kostnego do miejsca uszkodzenia pomiędzy membranę a tkankę łąkotki. Kolagen typu I oraz III zastosowany do produkcji, pochodzenia wieprzowego. Warstwa dolna o luźnej strukturze włókien kolagenowych, warstwa górna o strukturze zbitej - oznaczona piktogramem. Skuteczność we wspomnianym wskazaniu udowodniona minimum 5-letnimi badaniami klinicznymi. Możliwość użyczenia instrumentarium do precyzyjnego umiejscowienia membrany na łąkotce. Membrana o wymiarach min.  20x30 mm +/- 1%</t>
  </si>
  <si>
    <t>P3 Implanty do operacji ortopedycznych z oddziału chirurgii dziecięcej</t>
  </si>
  <si>
    <t>Klej tkankowy – zestaw do przygotowania dwuskładnikowego fibrynowego kleju do tkanek.
Składnik 1: koncentrat białek klejących, liofilizowany [fibrynogen ludzki 91mg/ml], do rozpuszczenia w roztworze aprotyniny [3000KIU/ml].
Składnik 2: Trombina 500 j.m/ml . liofilizowana do rozpuszczenia w roztworze chlorku wapnia 40μmol/ml.</t>
  </si>
  <si>
    <t>Implant niewchłanialny, nić o dwurodzajowej strukturze, polietylenowych włókien wewnętrznych i pleciony poliestrowych włókien zewnętrznych jednokolorowy zakończony pętla . Implant o długości min 70cm i grubości według USP 2 sterylne Nić dostępna w minimum 2 kolorach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</si>
</sst>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3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horizontal="centerContinuous"/>
    </xf>
    <xf numFmtId="0" fontId="0" fillId="0" borderId="1" xfId="0" applyBorder="1" applyAlignment="1">
      <alignment horizontal="centerContinuous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0" xfId="0" applyAlignment="1">
      <alignment horizontal="centerContinuous"/>
    </xf>
    <xf numFmtId="0" fontId="2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right" vertical="top" wrapText="1"/>
    </xf>
    <xf numFmtId="0" fontId="0" fillId="0" borderId="1" xfId="0" applyBorder="1" applyAlignment="1">
      <alignment horizontal="left" wrapText="1"/>
    </xf>
    <xf numFmtId="0" fontId="0" fillId="0" borderId="0" xfId="0" applyAlignment="1">
      <alignment horizontal="center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26"/>
  <sheetViews>
    <sheetView tabSelected="1" workbookViewId="0">
      <selection activeCell="D34" sqref="D34"/>
    </sheetView>
  </sheetViews>
  <sheetFormatPr defaultRowHeight="15" x14ac:dyDescent="0.25"/>
  <cols>
    <col min="1" max="1" width="4.5703125" bestFit="1" customWidth="1"/>
    <col min="2" max="2" width="28.140625" customWidth="1"/>
    <col min="3" max="3" width="15" customWidth="1"/>
    <col min="4" max="4" width="44.5703125" customWidth="1"/>
    <col min="5" max="5" width="18.140625" customWidth="1"/>
    <col min="6" max="6" width="13.85546875" customWidth="1"/>
    <col min="7" max="7" width="14" customWidth="1"/>
    <col min="8" max="8" width="17.140625" customWidth="1"/>
    <col min="9" max="9" width="14.28515625" customWidth="1"/>
    <col min="10" max="10" width="11.140625" customWidth="1"/>
    <col min="11" max="11" width="14.5703125" customWidth="1"/>
    <col min="12" max="12" width="14.85546875" customWidth="1"/>
    <col min="13" max="13" width="12.5703125" customWidth="1"/>
    <col min="14" max="14" width="7" bestFit="1" customWidth="1"/>
    <col min="15" max="15" width="12.28515625" customWidth="1"/>
  </cols>
  <sheetData>
    <row r="1" spans="1:15" ht="18.75" x14ac:dyDescent="0.3">
      <c r="F1" s="1" t="s">
        <v>0</v>
      </c>
    </row>
    <row r="2" spans="1:15" ht="90" x14ac:dyDescent="0.25">
      <c r="A2" s="6" t="s">
        <v>1</v>
      </c>
      <c r="B2" s="6" t="s">
        <v>2</v>
      </c>
      <c r="C2" s="6" t="s">
        <v>3</v>
      </c>
      <c r="D2" s="7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8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15</v>
      </c>
    </row>
    <row r="3" spans="1:15" x14ac:dyDescent="0.25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  <c r="L3" s="2">
        <v>12</v>
      </c>
      <c r="M3" s="2">
        <v>13</v>
      </c>
      <c r="N3" s="2">
        <v>14</v>
      </c>
      <c r="O3" s="2">
        <v>15</v>
      </c>
    </row>
    <row r="4" spans="1:15" ht="45" x14ac:dyDescent="0.25">
      <c r="A4" s="3">
        <v>1</v>
      </c>
      <c r="B4" s="3"/>
      <c r="C4" s="3" t="s">
        <v>16</v>
      </c>
      <c r="D4" s="9" t="s">
        <v>17</v>
      </c>
      <c r="E4" s="3"/>
      <c r="F4" s="3"/>
      <c r="G4" s="3"/>
      <c r="H4" s="3" t="s">
        <v>18</v>
      </c>
      <c r="I4" s="3"/>
      <c r="J4" s="4">
        <v>1</v>
      </c>
      <c r="K4" s="4"/>
      <c r="L4" s="4">
        <f t="shared" ref="L4:L25" si="0">K4*((100+N4)/100)</f>
        <v>0</v>
      </c>
      <c r="M4" s="4">
        <f t="shared" ref="M4:M25" si="1">J4*K4</f>
        <v>0</v>
      </c>
      <c r="N4" s="4"/>
      <c r="O4" s="4">
        <f t="shared" ref="O4:O25" si="2">J4*L4</f>
        <v>0</v>
      </c>
    </row>
    <row r="5" spans="1:15" ht="75" x14ac:dyDescent="0.25">
      <c r="A5" s="3">
        <v>2</v>
      </c>
      <c r="B5" s="3"/>
      <c r="C5" s="3" t="s">
        <v>16</v>
      </c>
      <c r="D5" s="9" t="s">
        <v>19</v>
      </c>
      <c r="E5" s="3"/>
      <c r="F5" s="3"/>
      <c r="G5" s="3"/>
      <c r="H5" s="3" t="s">
        <v>18</v>
      </c>
      <c r="I5" s="3"/>
      <c r="J5" s="4">
        <v>2</v>
      </c>
      <c r="K5" s="4"/>
      <c r="L5" s="4">
        <f t="shared" si="0"/>
        <v>0</v>
      </c>
      <c r="M5" s="4">
        <f t="shared" si="1"/>
        <v>0</v>
      </c>
      <c r="N5" s="4"/>
      <c r="O5" s="4">
        <f t="shared" si="2"/>
        <v>0</v>
      </c>
    </row>
    <row r="6" spans="1:15" ht="75" x14ac:dyDescent="0.25">
      <c r="A6" s="3">
        <v>3</v>
      </c>
      <c r="B6" s="3"/>
      <c r="C6" s="3" t="s">
        <v>16</v>
      </c>
      <c r="D6" s="9" t="s">
        <v>20</v>
      </c>
      <c r="E6" s="3"/>
      <c r="F6" s="3"/>
      <c r="G6" s="3"/>
      <c r="H6" s="3" t="s">
        <v>18</v>
      </c>
      <c r="I6" s="3"/>
      <c r="J6" s="4">
        <v>4</v>
      </c>
      <c r="K6" s="4"/>
      <c r="L6" s="4">
        <f t="shared" si="0"/>
        <v>0</v>
      </c>
      <c r="M6" s="4">
        <f t="shared" si="1"/>
        <v>0</v>
      </c>
      <c r="N6" s="4"/>
      <c r="O6" s="4">
        <f t="shared" si="2"/>
        <v>0</v>
      </c>
    </row>
    <row r="7" spans="1:15" ht="30" x14ac:dyDescent="0.25">
      <c r="A7" s="3">
        <v>4</v>
      </c>
      <c r="B7" s="3"/>
      <c r="C7" s="3" t="s">
        <v>16</v>
      </c>
      <c r="D7" s="9" t="s">
        <v>21</v>
      </c>
      <c r="E7" s="3"/>
      <c r="F7" s="3"/>
      <c r="G7" s="3"/>
      <c r="H7" s="3" t="s">
        <v>18</v>
      </c>
      <c r="I7" s="3"/>
      <c r="J7" s="4">
        <v>1</v>
      </c>
      <c r="K7" s="4"/>
      <c r="L7" s="4">
        <f t="shared" si="0"/>
        <v>0</v>
      </c>
      <c r="M7" s="4">
        <f t="shared" si="1"/>
        <v>0</v>
      </c>
      <c r="N7" s="4"/>
      <c r="O7" s="4">
        <f t="shared" si="2"/>
        <v>0</v>
      </c>
    </row>
    <row r="8" spans="1:15" ht="105" x14ac:dyDescent="0.25">
      <c r="A8" s="3">
        <v>5</v>
      </c>
      <c r="B8" s="3"/>
      <c r="C8" s="3" t="s">
        <v>16</v>
      </c>
      <c r="D8" s="9" t="s">
        <v>22</v>
      </c>
      <c r="E8" s="3"/>
      <c r="F8" s="3"/>
      <c r="G8" s="3"/>
      <c r="H8" s="3" t="s">
        <v>18</v>
      </c>
      <c r="I8" s="3"/>
      <c r="J8" s="4">
        <v>2</v>
      </c>
      <c r="K8" s="4"/>
      <c r="L8" s="4">
        <f t="shared" si="0"/>
        <v>0</v>
      </c>
      <c r="M8" s="4">
        <f t="shared" si="1"/>
        <v>0</v>
      </c>
      <c r="N8" s="4"/>
      <c r="O8" s="4">
        <f t="shared" si="2"/>
        <v>0</v>
      </c>
    </row>
    <row r="9" spans="1:15" ht="60" x14ac:dyDescent="0.25">
      <c r="A9" s="3">
        <v>6</v>
      </c>
      <c r="B9" s="3"/>
      <c r="C9" s="3" t="s">
        <v>16</v>
      </c>
      <c r="D9" s="9" t="s">
        <v>23</v>
      </c>
      <c r="E9" s="3"/>
      <c r="F9" s="3"/>
      <c r="G9" s="3"/>
      <c r="H9" s="3" t="s">
        <v>18</v>
      </c>
      <c r="I9" s="3"/>
      <c r="J9" s="4">
        <v>3</v>
      </c>
      <c r="K9" s="4"/>
      <c r="L9" s="4">
        <f t="shared" si="0"/>
        <v>0</v>
      </c>
      <c r="M9" s="4">
        <f t="shared" si="1"/>
        <v>0</v>
      </c>
      <c r="N9" s="4"/>
      <c r="O9" s="4">
        <f t="shared" si="2"/>
        <v>0</v>
      </c>
    </row>
    <row r="10" spans="1:15" ht="60" x14ac:dyDescent="0.25">
      <c r="A10" s="3">
        <v>7</v>
      </c>
      <c r="B10" s="3"/>
      <c r="C10" s="3" t="s">
        <v>16</v>
      </c>
      <c r="D10" s="9" t="s">
        <v>24</v>
      </c>
      <c r="E10" s="3"/>
      <c r="F10" s="3"/>
      <c r="G10" s="3"/>
      <c r="H10" s="3" t="s">
        <v>18</v>
      </c>
      <c r="I10" s="3"/>
      <c r="J10" s="4">
        <v>20</v>
      </c>
      <c r="K10" s="4"/>
      <c r="L10" s="4">
        <f t="shared" si="0"/>
        <v>0</v>
      </c>
      <c r="M10" s="4">
        <f t="shared" si="1"/>
        <v>0</v>
      </c>
      <c r="N10" s="4"/>
      <c r="O10" s="4">
        <f t="shared" si="2"/>
        <v>0</v>
      </c>
    </row>
    <row r="11" spans="1:15" ht="120" x14ac:dyDescent="0.25">
      <c r="A11" s="3">
        <v>8</v>
      </c>
      <c r="B11" s="3"/>
      <c r="C11" s="3" t="s">
        <v>16</v>
      </c>
      <c r="D11" s="9" t="s">
        <v>25</v>
      </c>
      <c r="E11" s="3"/>
      <c r="F11" s="3"/>
      <c r="G11" s="3"/>
      <c r="H11" s="3" t="s">
        <v>18</v>
      </c>
      <c r="I11" s="3"/>
      <c r="J11" s="4">
        <v>12</v>
      </c>
      <c r="K11" s="4"/>
      <c r="L11" s="4">
        <f t="shared" si="0"/>
        <v>0</v>
      </c>
      <c r="M11" s="4">
        <f t="shared" si="1"/>
        <v>0</v>
      </c>
      <c r="N11" s="4"/>
      <c r="O11" s="4">
        <f t="shared" si="2"/>
        <v>0</v>
      </c>
    </row>
    <row r="12" spans="1:15" ht="75" x14ac:dyDescent="0.25">
      <c r="A12" s="3">
        <v>9</v>
      </c>
      <c r="B12" s="3"/>
      <c r="C12" s="3" t="s">
        <v>16</v>
      </c>
      <c r="D12" s="9" t="s">
        <v>26</v>
      </c>
      <c r="E12" s="3"/>
      <c r="F12" s="3"/>
      <c r="G12" s="3"/>
      <c r="H12" s="3" t="s">
        <v>18</v>
      </c>
      <c r="I12" s="3"/>
      <c r="J12" s="4">
        <v>2</v>
      </c>
      <c r="K12" s="4"/>
      <c r="L12" s="4">
        <f t="shared" si="0"/>
        <v>0</v>
      </c>
      <c r="M12" s="4">
        <f t="shared" si="1"/>
        <v>0</v>
      </c>
      <c r="N12" s="4"/>
      <c r="O12" s="4">
        <f t="shared" si="2"/>
        <v>0</v>
      </c>
    </row>
    <row r="13" spans="1:15" ht="105" x14ac:dyDescent="0.25">
      <c r="A13" s="3">
        <v>10</v>
      </c>
      <c r="B13" s="3"/>
      <c r="C13" s="3" t="s">
        <v>16</v>
      </c>
      <c r="D13" s="9" t="s">
        <v>44</v>
      </c>
      <c r="E13" s="3"/>
      <c r="F13" s="3"/>
      <c r="G13" s="3"/>
      <c r="H13" s="3" t="s">
        <v>18</v>
      </c>
      <c r="I13" s="3"/>
      <c r="J13" s="4">
        <v>1</v>
      </c>
      <c r="K13" s="4"/>
      <c r="L13" s="4">
        <f t="shared" si="0"/>
        <v>0</v>
      </c>
      <c r="M13" s="4">
        <f t="shared" si="1"/>
        <v>0</v>
      </c>
      <c r="N13" s="4"/>
      <c r="O13" s="4">
        <f t="shared" si="2"/>
        <v>0</v>
      </c>
    </row>
    <row r="14" spans="1:15" x14ac:dyDescent="0.25">
      <c r="A14" s="3">
        <v>11</v>
      </c>
      <c r="B14" s="3"/>
      <c r="C14" s="3" t="s">
        <v>16</v>
      </c>
      <c r="D14" s="9" t="s">
        <v>27</v>
      </c>
      <c r="E14" s="3"/>
      <c r="F14" s="3"/>
      <c r="G14" s="3"/>
      <c r="H14" s="3" t="s">
        <v>18</v>
      </c>
      <c r="I14" s="3"/>
      <c r="J14" s="4">
        <v>2</v>
      </c>
      <c r="K14" s="4"/>
      <c r="L14" s="4">
        <f t="shared" si="0"/>
        <v>0</v>
      </c>
      <c r="M14" s="4">
        <f t="shared" si="1"/>
        <v>0</v>
      </c>
      <c r="N14" s="4"/>
      <c r="O14" s="4">
        <f t="shared" si="2"/>
        <v>0</v>
      </c>
    </row>
    <row r="15" spans="1:15" ht="45" x14ac:dyDescent="0.25">
      <c r="A15" s="3">
        <v>12</v>
      </c>
      <c r="B15" s="3"/>
      <c r="C15" s="3" t="s">
        <v>16</v>
      </c>
      <c r="D15" s="9" t="s">
        <v>28</v>
      </c>
      <c r="E15" s="3"/>
      <c r="F15" s="3"/>
      <c r="G15" s="3"/>
      <c r="H15" s="3" t="s">
        <v>18</v>
      </c>
      <c r="I15" s="3"/>
      <c r="J15" s="4">
        <v>1</v>
      </c>
      <c r="K15" s="4"/>
      <c r="L15" s="4">
        <f t="shared" si="0"/>
        <v>0</v>
      </c>
      <c r="M15" s="4">
        <f t="shared" si="1"/>
        <v>0</v>
      </c>
      <c r="N15" s="4"/>
      <c r="O15" s="4">
        <f t="shared" si="2"/>
        <v>0</v>
      </c>
    </row>
    <row r="16" spans="1:15" ht="120" x14ac:dyDescent="0.25">
      <c r="A16" s="3">
        <v>13</v>
      </c>
      <c r="B16" s="3"/>
      <c r="C16" s="3" t="s">
        <v>16</v>
      </c>
      <c r="D16" s="9" t="s">
        <v>29</v>
      </c>
      <c r="E16" s="3"/>
      <c r="F16" s="3"/>
      <c r="G16" s="3"/>
      <c r="H16" s="3" t="s">
        <v>18</v>
      </c>
      <c r="I16" s="3"/>
      <c r="J16" s="4">
        <v>9</v>
      </c>
      <c r="K16" s="4"/>
      <c r="L16" s="4">
        <f t="shared" si="0"/>
        <v>0</v>
      </c>
      <c r="M16" s="4">
        <f t="shared" si="1"/>
        <v>0</v>
      </c>
      <c r="N16" s="4"/>
      <c r="O16" s="4">
        <f t="shared" si="2"/>
        <v>0</v>
      </c>
    </row>
    <row r="17" spans="1:16" ht="120" x14ac:dyDescent="0.25">
      <c r="A17" s="3">
        <v>14</v>
      </c>
      <c r="B17" s="3"/>
      <c r="C17" s="3" t="s">
        <v>16</v>
      </c>
      <c r="D17" s="9" t="s">
        <v>30</v>
      </c>
      <c r="E17" s="3"/>
      <c r="F17" s="3"/>
      <c r="G17" s="3"/>
      <c r="H17" s="3" t="s">
        <v>18</v>
      </c>
      <c r="I17" s="3"/>
      <c r="J17" s="4">
        <v>1</v>
      </c>
      <c r="K17" s="4"/>
      <c r="L17" s="4">
        <f t="shared" si="0"/>
        <v>0</v>
      </c>
      <c r="M17" s="4">
        <f t="shared" si="1"/>
        <v>0</v>
      </c>
      <c r="N17" s="4"/>
      <c r="O17" s="4">
        <f t="shared" si="2"/>
        <v>0</v>
      </c>
    </row>
    <row r="18" spans="1:16" ht="105" x14ac:dyDescent="0.25">
      <c r="A18" s="3">
        <v>15</v>
      </c>
      <c r="B18" s="3"/>
      <c r="C18" s="3" t="s">
        <v>16</v>
      </c>
      <c r="D18" s="9" t="s">
        <v>31</v>
      </c>
      <c r="E18" s="3"/>
      <c r="F18" s="3"/>
      <c r="G18" s="3"/>
      <c r="H18" s="3" t="s">
        <v>18</v>
      </c>
      <c r="I18" s="3"/>
      <c r="J18" s="4">
        <v>1</v>
      </c>
      <c r="K18" s="4"/>
      <c r="L18" s="4">
        <f t="shared" si="0"/>
        <v>0</v>
      </c>
      <c r="M18" s="4">
        <f t="shared" si="1"/>
        <v>0</v>
      </c>
      <c r="N18" s="4"/>
      <c r="O18" s="4">
        <f t="shared" si="2"/>
        <v>0</v>
      </c>
    </row>
    <row r="19" spans="1:16" ht="120" x14ac:dyDescent="0.25">
      <c r="A19" s="3">
        <v>16</v>
      </c>
      <c r="B19" s="3"/>
      <c r="C19" s="3" t="s">
        <v>16</v>
      </c>
      <c r="D19" s="9" t="s">
        <v>32</v>
      </c>
      <c r="E19" s="3"/>
      <c r="F19" s="3"/>
      <c r="G19" s="3"/>
      <c r="H19" s="3" t="s">
        <v>18</v>
      </c>
      <c r="I19" s="3"/>
      <c r="J19" s="4">
        <v>2</v>
      </c>
      <c r="K19" s="4"/>
      <c r="L19" s="4">
        <f t="shared" si="0"/>
        <v>0</v>
      </c>
      <c r="M19" s="4">
        <f t="shared" si="1"/>
        <v>0</v>
      </c>
      <c r="N19" s="4"/>
      <c r="O19" s="4">
        <f t="shared" si="2"/>
        <v>0</v>
      </c>
    </row>
    <row r="20" spans="1:16" ht="135" x14ac:dyDescent="0.25">
      <c r="A20" s="3">
        <v>17</v>
      </c>
      <c r="B20" s="3"/>
      <c r="C20" s="3" t="s">
        <v>16</v>
      </c>
      <c r="D20" s="9" t="s">
        <v>33</v>
      </c>
      <c r="E20" s="3"/>
      <c r="F20" s="3"/>
      <c r="G20" s="3"/>
      <c r="H20" s="3" t="s">
        <v>18</v>
      </c>
      <c r="I20" s="3"/>
      <c r="J20" s="4">
        <v>9</v>
      </c>
      <c r="K20" s="4"/>
      <c r="L20" s="4">
        <f t="shared" si="0"/>
        <v>0</v>
      </c>
      <c r="M20" s="4">
        <f t="shared" si="1"/>
        <v>0</v>
      </c>
      <c r="N20" s="4"/>
      <c r="O20" s="4">
        <f t="shared" si="2"/>
        <v>0</v>
      </c>
    </row>
    <row r="21" spans="1:16" ht="210" x14ac:dyDescent="0.25">
      <c r="A21" s="3">
        <v>18</v>
      </c>
      <c r="B21" s="3"/>
      <c r="C21" s="3" t="s">
        <v>16</v>
      </c>
      <c r="D21" s="9" t="s">
        <v>34</v>
      </c>
      <c r="E21" s="3"/>
      <c r="F21" s="3"/>
      <c r="G21" s="3"/>
      <c r="H21" s="3" t="s">
        <v>18</v>
      </c>
      <c r="I21" s="3"/>
      <c r="J21" s="4">
        <v>12</v>
      </c>
      <c r="K21" s="4"/>
      <c r="L21" s="4">
        <f t="shared" si="0"/>
        <v>0</v>
      </c>
      <c r="M21" s="4">
        <f t="shared" si="1"/>
        <v>0</v>
      </c>
      <c r="N21" s="4"/>
      <c r="O21" s="4">
        <f t="shared" si="2"/>
        <v>0</v>
      </c>
    </row>
    <row r="22" spans="1:16" ht="150" x14ac:dyDescent="0.25">
      <c r="A22" s="3">
        <v>19</v>
      </c>
      <c r="B22" s="3"/>
      <c r="C22" s="3" t="s">
        <v>16</v>
      </c>
      <c r="D22" s="9" t="s">
        <v>35</v>
      </c>
      <c r="E22" s="3"/>
      <c r="F22" s="3"/>
      <c r="G22" s="3"/>
      <c r="H22" s="3" t="s">
        <v>18</v>
      </c>
      <c r="I22" s="3"/>
      <c r="J22" s="4">
        <v>12</v>
      </c>
      <c r="K22" s="4"/>
      <c r="L22" s="4">
        <f t="shared" si="0"/>
        <v>0</v>
      </c>
      <c r="M22" s="4">
        <f t="shared" si="1"/>
        <v>0</v>
      </c>
      <c r="N22" s="4"/>
      <c r="O22" s="4">
        <f t="shared" si="2"/>
        <v>0</v>
      </c>
    </row>
    <row r="23" spans="1:16" ht="45" x14ac:dyDescent="0.25">
      <c r="A23" s="3">
        <v>20</v>
      </c>
      <c r="B23" s="3"/>
      <c r="C23" s="3" t="s">
        <v>16</v>
      </c>
      <c r="D23" s="9" t="s">
        <v>36</v>
      </c>
      <c r="E23" s="3"/>
      <c r="F23" s="3"/>
      <c r="G23" s="3"/>
      <c r="H23" s="3" t="s">
        <v>18</v>
      </c>
      <c r="I23" s="3"/>
      <c r="J23" s="4">
        <v>12</v>
      </c>
      <c r="K23" s="4"/>
      <c r="L23" s="4">
        <f t="shared" si="0"/>
        <v>0</v>
      </c>
      <c r="M23" s="4">
        <f t="shared" si="1"/>
        <v>0</v>
      </c>
      <c r="N23" s="4"/>
      <c r="O23" s="4">
        <f t="shared" si="2"/>
        <v>0</v>
      </c>
    </row>
    <row r="24" spans="1:16" x14ac:dyDescent="0.25">
      <c r="A24" s="3">
        <v>21</v>
      </c>
      <c r="B24" s="3"/>
      <c r="C24" s="3" t="s">
        <v>16</v>
      </c>
      <c r="D24" s="9" t="s">
        <v>37</v>
      </c>
      <c r="E24" s="3"/>
      <c r="F24" s="3"/>
      <c r="G24" s="3"/>
      <c r="H24" s="3" t="s">
        <v>18</v>
      </c>
      <c r="I24" s="3"/>
      <c r="J24" s="4">
        <v>3</v>
      </c>
      <c r="K24" s="4"/>
      <c r="L24" s="4">
        <f t="shared" si="0"/>
        <v>0</v>
      </c>
      <c r="M24" s="4">
        <f t="shared" si="1"/>
        <v>0</v>
      </c>
      <c r="N24" s="4"/>
      <c r="O24" s="4">
        <f t="shared" si="2"/>
        <v>0</v>
      </c>
    </row>
    <row r="25" spans="1:16" x14ac:dyDescent="0.25">
      <c r="A25" s="3">
        <v>22</v>
      </c>
      <c r="B25" s="3"/>
      <c r="C25" s="3" t="s">
        <v>16</v>
      </c>
      <c r="D25" s="9" t="s">
        <v>38</v>
      </c>
      <c r="E25" s="3"/>
      <c r="F25" s="3"/>
      <c r="G25" s="3"/>
      <c r="H25" s="3" t="s">
        <v>18</v>
      </c>
      <c r="I25" s="3"/>
      <c r="J25" s="4">
        <v>4</v>
      </c>
      <c r="K25" s="4"/>
      <c r="L25" s="4">
        <f t="shared" si="0"/>
        <v>0</v>
      </c>
      <c r="M25" s="4">
        <f t="shared" si="1"/>
        <v>0</v>
      </c>
      <c r="N25" s="4"/>
      <c r="O25" s="4">
        <f t="shared" si="2"/>
        <v>0</v>
      </c>
    </row>
    <row r="26" spans="1:16" x14ac:dyDescent="0.25">
      <c r="I26" t="s">
        <v>39</v>
      </c>
      <c r="J26" s="4"/>
      <c r="K26" s="4"/>
      <c r="L26" s="4"/>
      <c r="M26" s="4">
        <f>SUM(M4:M25)</f>
        <v>0</v>
      </c>
      <c r="N26" s="4"/>
      <c r="O26" s="4">
        <f>SUM(O4:O25)</f>
        <v>0</v>
      </c>
      <c r="P26" s="5"/>
    </row>
  </sheetData>
  <sheetProtection formatCells="0" formatColumns="0" formatRows="0" insertColumns="0" insertRows="0" insertHyperlinks="0" deleteColumns="0" deleteRows="0" sort="0" autoFilter="0" pivotTables="0"/>
  <pageMargins left="0.25" right="0.25" top="0.75" bottom="0.75" header="0.3" footer="0.3"/>
  <pageSetup scale="5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10"/>
  <sheetViews>
    <sheetView workbookViewId="0">
      <selection activeCell="G7" sqref="G7"/>
    </sheetView>
  </sheetViews>
  <sheetFormatPr defaultRowHeight="15" x14ac:dyDescent="0.25"/>
  <cols>
    <col min="1" max="1" width="4.5703125" bestFit="1" customWidth="1"/>
    <col min="2" max="2" width="28.140625" customWidth="1"/>
    <col min="3" max="3" width="15" customWidth="1"/>
    <col min="4" max="4" width="35.85546875" customWidth="1"/>
    <col min="5" max="5" width="18.140625" customWidth="1"/>
    <col min="6" max="6" width="13.85546875" customWidth="1"/>
    <col min="7" max="7" width="14" customWidth="1"/>
    <col min="8" max="8" width="17.140625" customWidth="1"/>
    <col min="9" max="9" width="14.28515625" customWidth="1"/>
    <col min="10" max="10" width="11.140625" customWidth="1"/>
    <col min="11" max="11" width="14.5703125" customWidth="1"/>
    <col min="12" max="12" width="14.85546875" customWidth="1"/>
    <col min="13" max="13" width="12.5703125" customWidth="1"/>
    <col min="14" max="14" width="7" bestFit="1" customWidth="1"/>
    <col min="15" max="15" width="12.28515625" customWidth="1"/>
  </cols>
  <sheetData>
    <row r="1" spans="1:16" ht="18.75" x14ac:dyDescent="0.3">
      <c r="F1" s="1" t="s">
        <v>40</v>
      </c>
    </row>
    <row r="2" spans="1:16" ht="90" x14ac:dyDescent="0.25">
      <c r="A2" s="6" t="s">
        <v>1</v>
      </c>
      <c r="B2" s="6" t="s">
        <v>2</v>
      </c>
      <c r="C2" s="6" t="s">
        <v>3</v>
      </c>
      <c r="D2" s="7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8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15</v>
      </c>
    </row>
    <row r="3" spans="1:16" x14ac:dyDescent="0.25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  <c r="L3" s="2">
        <v>12</v>
      </c>
      <c r="M3" s="2">
        <v>13</v>
      </c>
      <c r="N3" s="2">
        <v>14</v>
      </c>
      <c r="O3" s="2">
        <v>15</v>
      </c>
    </row>
    <row r="4" spans="1:16" ht="300" x14ac:dyDescent="0.25">
      <c r="A4" s="3">
        <v>23</v>
      </c>
      <c r="B4" s="3"/>
      <c r="C4" s="3" t="s">
        <v>16</v>
      </c>
      <c r="D4" s="9" t="s">
        <v>41</v>
      </c>
      <c r="E4" s="3"/>
      <c r="F4" s="3"/>
      <c r="G4" s="3"/>
      <c r="H4" s="3" t="s">
        <v>18</v>
      </c>
      <c r="I4" s="3"/>
      <c r="J4" s="4">
        <v>4</v>
      </c>
      <c r="K4" s="4"/>
      <c r="L4" s="4">
        <f>K4*((100+N4)/100)</f>
        <v>0</v>
      </c>
      <c r="M4" s="4">
        <f>J4*K4</f>
        <v>0</v>
      </c>
      <c r="N4" s="4"/>
      <c r="O4" s="4">
        <f>J4*L4</f>
        <v>0</v>
      </c>
    </row>
    <row r="5" spans="1:16" x14ac:dyDescent="0.25">
      <c r="I5" t="s">
        <v>39</v>
      </c>
      <c r="J5" s="4"/>
      <c r="K5" s="4"/>
      <c r="L5" s="4"/>
      <c r="M5" s="4">
        <f>SUM(M4:M4)</f>
        <v>0</v>
      </c>
      <c r="N5" s="4"/>
      <c r="O5" s="4">
        <f>SUM(O4:O4)</f>
        <v>0</v>
      </c>
      <c r="P5" s="5"/>
    </row>
    <row r="10" spans="1:16" x14ac:dyDescent="0.25">
      <c r="G10" s="10"/>
    </row>
  </sheetData>
  <sheetProtection formatCells="0" formatColumns="0" formatRows="0" insertColumns="0" insertRows="0" insertHyperlinks="0" deleteColumns="0" deleteRows="0" sort="0" autoFilter="0" pivotTables="0"/>
  <pageMargins left="0.25" right="0.25" top="0.75" bottom="0.75" header="0.3" footer="0.3"/>
  <pageSetup scale="5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11"/>
  <sheetViews>
    <sheetView workbookViewId="0">
      <selection activeCell="H10" sqref="H10"/>
    </sheetView>
  </sheetViews>
  <sheetFormatPr defaultRowHeight="15" x14ac:dyDescent="0.25"/>
  <cols>
    <col min="1" max="1" width="4.5703125" bestFit="1" customWidth="1"/>
    <col min="2" max="2" width="28.140625" customWidth="1"/>
    <col min="3" max="3" width="15" customWidth="1"/>
    <col min="4" max="4" width="34" customWidth="1"/>
    <col min="5" max="5" width="18.140625" customWidth="1"/>
    <col min="6" max="6" width="13.85546875" customWidth="1"/>
    <col min="7" max="7" width="14" customWidth="1"/>
    <col min="8" max="8" width="17.140625" customWidth="1"/>
    <col min="9" max="9" width="14.28515625" customWidth="1"/>
    <col min="10" max="10" width="11.140625" customWidth="1"/>
    <col min="11" max="11" width="14.5703125" customWidth="1"/>
    <col min="12" max="12" width="14.85546875" customWidth="1"/>
    <col min="13" max="13" width="12.5703125" customWidth="1"/>
    <col min="14" max="14" width="7" bestFit="1" customWidth="1"/>
    <col min="15" max="15" width="12.28515625" customWidth="1"/>
  </cols>
  <sheetData>
    <row r="1" spans="1:16" ht="18.75" x14ac:dyDescent="0.3">
      <c r="F1" s="1" t="s">
        <v>42</v>
      </c>
    </row>
    <row r="2" spans="1:16" ht="90" x14ac:dyDescent="0.25">
      <c r="A2" s="6" t="s">
        <v>1</v>
      </c>
      <c r="B2" s="6" t="s">
        <v>2</v>
      </c>
      <c r="C2" s="6" t="s">
        <v>3</v>
      </c>
      <c r="D2" s="7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8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15</v>
      </c>
    </row>
    <row r="3" spans="1:16" x14ac:dyDescent="0.25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  <c r="L3" s="2">
        <v>12</v>
      </c>
      <c r="M3" s="2">
        <v>13</v>
      </c>
      <c r="N3" s="2">
        <v>14</v>
      </c>
      <c r="O3" s="2">
        <v>15</v>
      </c>
    </row>
    <row r="4" spans="1:16" ht="180" x14ac:dyDescent="0.25">
      <c r="A4" s="3">
        <v>24</v>
      </c>
      <c r="B4" s="3"/>
      <c r="C4" s="3" t="s">
        <v>16</v>
      </c>
      <c r="D4" s="9" t="s">
        <v>43</v>
      </c>
      <c r="E4" s="3"/>
      <c r="F4" s="3"/>
      <c r="G4" s="3"/>
      <c r="H4" s="3" t="s">
        <v>18</v>
      </c>
      <c r="I4" s="3"/>
      <c r="J4" s="4">
        <v>6</v>
      </c>
      <c r="K4" s="4"/>
      <c r="L4" s="4">
        <f>K4*((100+N4)/100)</f>
        <v>0</v>
      </c>
      <c r="M4" s="4">
        <f>J4*K4</f>
        <v>0</v>
      </c>
      <c r="N4" s="4"/>
      <c r="O4" s="4">
        <f>J4*L4</f>
        <v>0</v>
      </c>
    </row>
    <row r="5" spans="1:16" x14ac:dyDescent="0.25">
      <c r="I5" t="s">
        <v>39</v>
      </c>
      <c r="J5" s="4"/>
      <c r="K5" s="4"/>
      <c r="L5" s="4"/>
      <c r="M5" s="4">
        <f>SUM(M4:M4)</f>
        <v>0</v>
      </c>
      <c r="N5" s="4"/>
      <c r="O5" s="4">
        <f>SUM(O4:O4)</f>
        <v>0</v>
      </c>
      <c r="P5" s="5"/>
    </row>
    <row r="11" spans="1:16" x14ac:dyDescent="0.25">
      <c r="D11" s="10"/>
    </row>
  </sheetData>
  <sheetProtection formatCells="0" formatColumns="0" formatRows="0" insertColumns="0" insertRows="0" insertHyperlinks="0" deleteColumns="0" deleteRows="0" sort="0" autoFilter="0" pivotTables="0"/>
  <pageMargins left="0.25" right="0.25" top="0.75" bottom="0.75" header="0.3" footer="0.3"/>
  <pageSetup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P1 Implanty do operacji ortope</vt:lpstr>
      <vt:lpstr>P2 Implanty do operacji ortope</vt:lpstr>
      <vt:lpstr>P3 Implanty do operacji ortope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Agnieszka Grzelak</cp:lastModifiedBy>
  <cp:lastPrinted>2022-09-01T08:47:18Z</cp:lastPrinted>
  <dcterms:created xsi:type="dcterms:W3CDTF">2022-09-01T08:29:22Z</dcterms:created>
  <dcterms:modified xsi:type="dcterms:W3CDTF">2022-09-01T08:55:32Z</dcterms:modified>
  <cp:category/>
</cp:coreProperties>
</file>