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C:\Users\Zam-Pub-2\Desktop\112 PN 2022 Sprzęt medyczny jednorazowego użytku\(2)Dokumentacja postepowania opublikowana w portalu w dniu wszczęcia\"/>
    </mc:Choice>
  </mc:AlternateContent>
  <xr:revisionPtr revIDLastSave="0" documentId="13_ncr:1_{2683F29C-7EDE-40D5-98E4-34BDA825F383}" xr6:coauthVersionLast="47" xr6:coauthVersionMax="47" xr10:uidLastSave="{00000000-0000-0000-0000-000000000000}"/>
  <bookViews>
    <workbookView xWindow="-120" yWindow="-120" windowWidth="29040" windowHeight="15720" xr2:uid="{00000000-000D-0000-FFFF-FFFF00000000}"/>
  </bookViews>
  <sheets>
    <sheet name="P1 maski resuscytacyjne" sheetId="1" r:id="rId1"/>
    <sheet name="P10 cewniki" sheetId="2" r:id="rId2"/>
    <sheet name="P11 zamknięty system do pobier" sheetId="3" r:id="rId3"/>
    <sheet name="P2 maska tlenowa z rezerwuarem" sheetId="5" r:id="rId4"/>
    <sheet name="P3 szczoteczki do chirurgiczne" sheetId="6" r:id="rId5"/>
    <sheet name="P4 kaniula dożylna" sheetId="7" r:id="rId6"/>
    <sheet name="P5 igła do penów" sheetId="8" r:id="rId7"/>
    <sheet name="P6 sterylne pokrowce na kamery" sheetId="9" r:id="rId8"/>
    <sheet name="P7 sterylne osłony na głowicę" sheetId="10" r:id="rId9"/>
    <sheet name="P8 szkiełka nakrywkowe" sheetId="11" r:id="rId10"/>
    <sheet name="P9 cewniki Dufour" sheetId="12" r:id="rId1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 i="12" l="1"/>
  <c r="L5" i="12"/>
  <c r="O5" i="12" s="1"/>
  <c r="M4" i="12"/>
  <c r="M6" i="12" s="1"/>
  <c r="L4" i="12"/>
  <c r="O4" i="12" s="1"/>
  <c r="O6" i="12" s="1"/>
  <c r="M4" i="11"/>
  <c r="M5" i="11" s="1"/>
  <c r="L4" i="11"/>
  <c r="O4" i="11" s="1"/>
  <c r="O5" i="11" s="1"/>
  <c r="M5" i="10"/>
  <c r="L5" i="10"/>
  <c r="O5" i="10" s="1"/>
  <c r="M4" i="10"/>
  <c r="M6" i="10" s="1"/>
  <c r="L4" i="10"/>
  <c r="O4" i="10" s="1"/>
  <c r="M4" i="9"/>
  <c r="M5" i="9" s="1"/>
  <c r="L4" i="9"/>
  <c r="O4" i="9" s="1"/>
  <c r="O5" i="9" s="1"/>
  <c r="O4" i="8"/>
  <c r="O5" i="8" s="1"/>
  <c r="M4" i="8"/>
  <c r="M5" i="8" s="1"/>
  <c r="L4" i="8"/>
  <c r="M6" i="7"/>
  <c r="L6" i="7"/>
  <c r="O6" i="7" s="1"/>
  <c r="O5" i="7"/>
  <c r="M5" i="7"/>
  <c r="L5" i="7"/>
  <c r="O4" i="7"/>
  <c r="O7" i="7" s="1"/>
  <c r="M4" i="7"/>
  <c r="M7" i="7" s="1"/>
  <c r="L4" i="7"/>
  <c r="M5" i="6"/>
  <c r="O4" i="6"/>
  <c r="O5" i="6" s="1"/>
  <c r="M4" i="6"/>
  <c r="L4" i="6"/>
  <c r="M4" i="5"/>
  <c r="M5" i="5" s="1"/>
  <c r="L4" i="5"/>
  <c r="O4" i="5" s="1"/>
  <c r="O5" i="5" s="1"/>
  <c r="M6" i="3"/>
  <c r="M5" i="3"/>
  <c r="L5" i="3"/>
  <c r="O5" i="3" s="1"/>
  <c r="O4" i="3"/>
  <c r="O6" i="3" s="1"/>
  <c r="M4" i="3"/>
  <c r="L4" i="3"/>
  <c r="M11" i="2"/>
  <c r="L11" i="2"/>
  <c r="O11" i="2" s="1"/>
  <c r="O10" i="2"/>
  <c r="M10" i="2"/>
  <c r="L10" i="2"/>
  <c r="M9" i="2"/>
  <c r="L9" i="2"/>
  <c r="O9" i="2" s="1"/>
  <c r="M8" i="2"/>
  <c r="L8" i="2"/>
  <c r="O8" i="2" s="1"/>
  <c r="M7" i="2"/>
  <c r="L7" i="2"/>
  <c r="O7" i="2" s="1"/>
  <c r="O6" i="2"/>
  <c r="M6" i="2"/>
  <c r="L6" i="2"/>
  <c r="M5" i="2"/>
  <c r="M12" i="2" s="1"/>
  <c r="L5" i="2"/>
  <c r="O5" i="2" s="1"/>
  <c r="M4" i="2"/>
  <c r="L4" i="2"/>
  <c r="O4" i="2" s="1"/>
  <c r="M9" i="1"/>
  <c r="L9" i="1"/>
  <c r="O9" i="1" s="1"/>
  <c r="M8" i="1"/>
  <c r="L8" i="1"/>
  <c r="O8" i="1" s="1"/>
  <c r="M7" i="1"/>
  <c r="L7" i="1"/>
  <c r="O7" i="1" s="1"/>
  <c r="O6" i="1"/>
  <c r="M6" i="1"/>
  <c r="L6" i="1"/>
  <c r="M5" i="1"/>
  <c r="M10" i="1" s="1"/>
  <c r="L5" i="1"/>
  <c r="O5" i="1" s="1"/>
  <c r="M4" i="1"/>
  <c r="L4" i="1"/>
  <c r="O4" i="1" s="1"/>
  <c r="O10" i="1" s="1"/>
  <c r="O12" i="2" l="1"/>
  <c r="O6" i="10"/>
</calcChain>
</file>

<file path=xl/sharedStrings.xml><?xml version="1.0" encoding="utf-8"?>
<sst xmlns="http://schemas.openxmlformats.org/spreadsheetml/2006/main" count="271" uniqueCount="58">
  <si>
    <t>P1 maski resuscytacyjne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</si>
  <si>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</si>
  <si>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</si>
  <si>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</si>
  <si>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</si>
  <si>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</si>
  <si>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</si>
  <si>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</si>
  <si>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</si>
  <si>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</si>
  <si>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</si>
  <si>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</si>
  <si>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</si>
  <si>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</si>
  <si>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</si>
  <si>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</si>
  <si>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</si>
  <si>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szt.</t>
  </si>
  <si>
    <t>Razem</t>
  </si>
  <si>
    <t>P10 cewniki</t>
  </si>
  <si>
    <t>Cewnik typu Foley: sterylny, dwudrożny z balonem, silikonowany z atraumatyczną , gładka struktura cewnika , balon odporny na ciśnienie, łatwy do napełnienia i opróżnienia, odporny na rozrywanie, oznaczenie kolorystyczne rozmiaru na zastawce, rozmiary: CH-6 balon 3 ml,CH 8-10 balon 3-5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</si>
  <si>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poność balonu na cewniku, rozmiary - CH - 12 balon 5-10 ml, CH 14 balon 5-10 ml, CH 16 balon 5-10 ml, CH 18 balon 5-10 ml, CH-20 balon 5-10 ml, CH 22 balon 5-10 ml, CH- 24 balon 5-10 ml. Pakowanie: podwójne – wew. folia, zew. papier/folia</t>
  </si>
  <si>
    <t>Cewnik typu Foley: sterylny, dwudrożny z balonem, silikonowany z atraumatyczną , gładka struktura cewnika , balon odporny na ciśnienie, łatwy do napełnienia i opróżnienia, odporny na rozrywanie, oznaczenie kolorystyczne rozmiaru na zastawce, nazwa producenta rozmiar oraz pojemność balonu na cewniku, rozmiary: CH 16 balon 30 ml oznaczenie pojemności na cewniku, CH 18 balon 30 ml oznaczenie pojemności na cewniku,  CH 20 balon 30 ml oznaczenie pojemności na cewniku,  CH 22 balon 30 ml oznaczenie pojemności na cewniku,  CH 24 balon 30 ml oznaczenie pojemności na cewniku. Pakowanie: podwójne – wew. folia, zew. papier/folia</t>
  </si>
  <si>
    <t>cewnik Nelaton rozmiary: 8 F  do 22 F, długość cewnika 400mm, kolorystyczne oznaczenie rozmiaru oraz nazwa producenta na łączniku</t>
  </si>
  <si>
    <t>-cewnik do karmienia rozmiary: 4 F,  do 28 F ,</t>
  </si>
  <si>
    <t>-cewnik do karmienia rozmiary:   36 F</t>
  </si>
  <si>
    <t>-cewnik Tieman rozmiary;8 CH do 24 CH</t>
  </si>
  <si>
    <t>cewnik urologiczny silikonowany Foley  trójdrożny, rozmiary CH 18, 20, 22dla wszystkich rozmiarów balon 30ml.</t>
  </si>
  <si>
    <t>P11 zamknięty system do pobierania próbek z drzewka oskrzelowego</t>
  </si>
  <si>
    <t>-zamknięty system do pobierania próbek z drzewa oskrzelowego 25-40 ml</t>
  </si>
  <si>
    <t>-zamknięty system do pobierania próbek z drzewa oskrzelowego 10-20 ml</t>
  </si>
  <si>
    <t>P2 maska tlenowa z rezerwuarem</t>
  </si>
  <si>
    <t>maska tlenowa z rezerwuarem zaworem zwrotnym do wysokiej koncentracji tlenu dla dorosłych
-anatomicznie ukształtowana maska, wykonana materiał elastyczny medyczny PCV ( nie zawiera lateksu i ftalanów) dren tlenowy 2 m ze standardowymi złączami , taśma mocująca na głowie, blaszka dopasowująca do nosa, zawór zwrotny, rezerwuar ( worek ), koncentracja tlenu O2 do 100 %, produkt jednorazowy</t>
  </si>
  <si>
    <t>P3 szczoteczki do chirurgicznego mycia rąk</t>
  </si>
  <si>
    <t>szczoteczka do do chirurgicznego mycia rąk</t>
  </si>
  <si>
    <t>P4 kaniula dożylna</t>
  </si>
  <si>
    <t>Bezpieczna kaniula dożylna wykonana z termoplastycznego poliuretanu (PU), wyposażona w 6 pasków kontrastujących w RTG (siarczan baru), igła ze stali nierdzewnej z ostrzem typu „Back-Cut”, pasywny element zabezpieczający igłę wykonany z poliwęglanu lub ABS-u oraz stali nierdzewnej, uchwyt umożliwiający wkłucie jedną ręką, port boczny wyposażony w silikonową zastawkę do wstrzyknięć, samodomykający się korek portu bocznego oraz skrzydełka mocujące z możliwością przyszycia w kolorze identyfikującym rozmiar kaniuli, filtr hydrofobowy, opakowanie typu twardy blister (PVC+TYVEC). Na opakowaniu w kolorze identyfikującym rozmiar fabrycznie umieszczone: numer katalogowy, materiał cewnika, rozmiar (G x cale oraz mm) oraz przepływ kaniuli (ml/min), brak zawartości lateksu oraz ftalanów. Rozmiary: 22G x 1” (0,9 x 25 mm) 36 ml/min, 20G x 1¼‘’ (1,1 x 32 mm) 61 ml/min, 18G x 1¾’’ (1,3 x 45 mm) 100 ml/min, 17G x 1¾’’ (1,5 x 45 mm) 142 ml/min, 16G x 1¾’’ (1,7 x 45 mm) 200 ml/min,</t>
  </si>
  <si>
    <t>P5 igła do penów</t>
  </si>
  <si>
    <t>igła Micro Fine 0,30 x 8 mm ( op.= 100 szt. )</t>
  </si>
  <si>
    <t>op</t>
  </si>
  <si>
    <t>P6 sterylne pokrowce na kamery</t>
  </si>
  <si>
    <t>sterylny pokrowiec foliowy na kamerę do endoskopów rozmiar 16*200 cm wykonany z folii mocnej, przezroczysty PE teleskopowi złożony z taśmami do mocowania na końcach</t>
  </si>
  <si>
    <t>P7 sterylne osłony na głowicę</t>
  </si>
  <si>
    <t>P8 szkiełka nakrywkowe</t>
  </si>
  <si>
    <t>szkiełka nakrywkowe 24*60 ( op.=100 szt.)</t>
  </si>
  <si>
    <t>P9 cewniki Dufour</t>
  </si>
  <si>
    <t>cenik Dufour Hematiria 3- drożny  18 CH, 20 CH, 22 CH</t>
  </si>
  <si>
    <t>cewnik Doufor dwubieżny - 18 CH, 20 CH</t>
  </si>
  <si>
    <t>kaniula dożylna do długotrwałych wlewów (typu Venflon) 26G bez portu bocznego, sterylne z materiału PTFE lub równoważnego, ostrze wkłucie atraumatyczne,  końcówka cewnika podwójnie zwężona, cewnik neonatologiczny bez portu bocznego wyposażony w przyrząd ułatwiający wprowadzenie w żyłę opakowane w sztywna opakowania uniemożliwiające przypadkowe uszkodzenia</t>
  </si>
  <si>
    <t>sterylna osłona ( worek) na głowicę RTG (angiograf) folia kolor przeźroczysty z gumką do osłony lampy angiograficznej , szybą osłaniającą przed  promieniami pulpit sterujący 
- rozmiar * 40 * 80 cm</t>
  </si>
  <si>
    <t>sterylna osłona ( worek) na głowicę RTG (angiograf) folia kolor przeźroczysty z gumką do osłony lampy angiograficznej , szybą osłaniającą przed  promieniami pulpit sterujący 
- rozmiar 95 * 85 cm</t>
  </si>
  <si>
    <t>kaniula dożylna do długotrwałych wlewów ( typu venflon) wykonane z FEP, opakowane w sztywne opakowania uniemożliwiające przypadkowe uszkodzenia wyposażona w skrzydełka, samodomykający się port boczny lub ze standardowym koreczkiem portu bocznego, min. 2 linie rtg, .
         * 16G
         * 17G
         * 18G
         * 20G
         * 22G</t>
  </si>
  <si>
    <t>Maski resuscytacyjne anestetyczne jednorazowe; rozmiar 0,</t>
  </si>
  <si>
    <t>Maski resuscytacyjne anestetyczne jednorazowe;   rozmiar 1</t>
  </si>
  <si>
    <t>Maski resuscytacyjne anestetyczne jednorazowe;   rozmiar 2</t>
  </si>
  <si>
    <t>Maski resuscytacyjne anestetyczne jednorazowe;   rozmiar 3</t>
  </si>
  <si>
    <t>Maski resuscytacyjne anestetyczne jednorazowe;   rozmiar 4</t>
  </si>
  <si>
    <t>Maski resuscytacyjne anestetyczne jednorazowe; rozmiar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</si>
</sst>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amily val="2"/>
      <charset val="238"/>
    </font>
    <font>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0" borderId="1" xfId="0" applyBorder="1" applyAlignment="1">
      <alignment horizontal="left" wrapText="1"/>
    </xf>
    <xf numFmtId="0" fontId="3" fillId="0" borderId="1" xfId="0" applyFont="1"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
  <sheetViews>
    <sheetView tabSelected="1" workbookViewId="0">
      <selection activeCell="K29" sqref="K29"/>
    </sheetView>
  </sheetViews>
  <sheetFormatPr defaultRowHeight="15" x14ac:dyDescent="0.25"/>
  <cols>
    <col min="1" max="1" width="4.5703125" bestFit="1" customWidth="1"/>
    <col min="2" max="2" width="9.28515625" customWidth="1"/>
    <col min="3" max="3" width="10.42578125" customWidth="1"/>
    <col min="4" max="4" width="55.140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1</v>
      </c>
      <c r="B4" s="2"/>
      <c r="C4" s="2" t="s">
        <v>16</v>
      </c>
      <c r="D4" s="8" t="s">
        <v>52</v>
      </c>
      <c r="E4" s="2"/>
      <c r="F4" s="2"/>
      <c r="G4" s="2"/>
      <c r="H4" s="2" t="s">
        <v>17</v>
      </c>
      <c r="I4" s="2"/>
      <c r="J4" s="3">
        <v>50</v>
      </c>
      <c r="K4" s="3"/>
      <c r="L4" s="3">
        <f t="shared" ref="L4:L9" si="0">K4*((100+N4)/100)</f>
        <v>0</v>
      </c>
      <c r="M4" s="3">
        <f t="shared" ref="M4:M9" si="1">J4*K4</f>
        <v>0</v>
      </c>
      <c r="N4" s="3"/>
      <c r="O4" s="3">
        <f t="shared" ref="O4:O9" si="2">J4*L4</f>
        <v>0</v>
      </c>
    </row>
    <row r="5" spans="1:16" ht="30" x14ac:dyDescent="0.25">
      <c r="A5" s="2">
        <v>2</v>
      </c>
      <c r="B5" s="2"/>
      <c r="C5" s="2" t="s">
        <v>16</v>
      </c>
      <c r="D5" s="7" t="s">
        <v>53</v>
      </c>
      <c r="E5" s="2"/>
      <c r="F5" s="2"/>
      <c r="G5" s="2"/>
      <c r="H5" s="2" t="s">
        <v>17</v>
      </c>
      <c r="I5" s="2"/>
      <c r="J5" s="3">
        <v>50</v>
      </c>
      <c r="K5" s="3"/>
      <c r="L5" s="3">
        <f t="shared" si="0"/>
        <v>0</v>
      </c>
      <c r="M5" s="3">
        <f t="shared" si="1"/>
        <v>0</v>
      </c>
      <c r="N5" s="3"/>
      <c r="O5" s="3">
        <f t="shared" si="2"/>
        <v>0</v>
      </c>
    </row>
    <row r="6" spans="1:16" ht="30" x14ac:dyDescent="0.25">
      <c r="A6" s="2">
        <v>3</v>
      </c>
      <c r="B6" s="2"/>
      <c r="C6" s="2" t="s">
        <v>16</v>
      </c>
      <c r="D6" s="7" t="s">
        <v>54</v>
      </c>
      <c r="E6" s="2"/>
      <c r="F6" s="2"/>
      <c r="G6" s="2"/>
      <c r="H6" s="2" t="s">
        <v>17</v>
      </c>
      <c r="I6" s="2"/>
      <c r="J6" s="3">
        <v>50</v>
      </c>
      <c r="K6" s="3"/>
      <c r="L6" s="3">
        <f t="shared" si="0"/>
        <v>0</v>
      </c>
      <c r="M6" s="3">
        <f t="shared" si="1"/>
        <v>0</v>
      </c>
      <c r="N6" s="3"/>
      <c r="O6" s="3">
        <f t="shared" si="2"/>
        <v>0</v>
      </c>
    </row>
    <row r="7" spans="1:16" ht="30" x14ac:dyDescent="0.25">
      <c r="A7" s="2">
        <v>4</v>
      </c>
      <c r="B7" s="2"/>
      <c r="C7" s="2" t="s">
        <v>16</v>
      </c>
      <c r="D7" s="7" t="s">
        <v>55</v>
      </c>
      <c r="E7" s="2"/>
      <c r="F7" s="2"/>
      <c r="G7" s="2"/>
      <c r="H7" s="2" t="s">
        <v>17</v>
      </c>
      <c r="I7" s="2"/>
      <c r="J7" s="3">
        <v>200</v>
      </c>
      <c r="K7" s="3"/>
      <c r="L7" s="3">
        <f t="shared" si="0"/>
        <v>0</v>
      </c>
      <c r="M7" s="3">
        <f t="shared" si="1"/>
        <v>0</v>
      </c>
      <c r="N7" s="3"/>
      <c r="O7" s="3">
        <f t="shared" si="2"/>
        <v>0</v>
      </c>
    </row>
    <row r="8" spans="1:16" ht="30" x14ac:dyDescent="0.25">
      <c r="A8" s="2">
        <v>5</v>
      </c>
      <c r="B8" s="2"/>
      <c r="C8" s="2" t="s">
        <v>16</v>
      </c>
      <c r="D8" s="7" t="s">
        <v>56</v>
      </c>
      <c r="E8" s="2"/>
      <c r="F8" s="2"/>
      <c r="G8" s="2"/>
      <c r="H8" s="2" t="s">
        <v>17</v>
      </c>
      <c r="I8" s="2"/>
      <c r="J8" s="3">
        <v>2500</v>
      </c>
      <c r="K8" s="3"/>
      <c r="L8" s="3">
        <f t="shared" si="0"/>
        <v>0</v>
      </c>
      <c r="M8" s="3">
        <f t="shared" si="1"/>
        <v>0</v>
      </c>
      <c r="N8" s="3"/>
      <c r="O8" s="3">
        <f t="shared" si="2"/>
        <v>0</v>
      </c>
    </row>
    <row r="9" spans="1:16" x14ac:dyDescent="0.25">
      <c r="A9" s="2">
        <v>6</v>
      </c>
      <c r="B9" s="2"/>
      <c r="C9" s="2" t="s">
        <v>16</v>
      </c>
      <c r="D9" s="7" t="s">
        <v>57</v>
      </c>
      <c r="E9" s="2"/>
      <c r="F9" s="2"/>
      <c r="G9" s="2"/>
      <c r="H9" s="2" t="s">
        <v>17</v>
      </c>
      <c r="I9" s="2"/>
      <c r="J9" s="3">
        <v>2500</v>
      </c>
      <c r="K9" s="3"/>
      <c r="L9" s="3">
        <f t="shared" si="0"/>
        <v>0</v>
      </c>
      <c r="M9" s="3">
        <f t="shared" si="1"/>
        <v>0</v>
      </c>
      <c r="N9" s="3"/>
      <c r="O9" s="3">
        <f t="shared" si="2"/>
        <v>0</v>
      </c>
    </row>
    <row r="10" spans="1:16" x14ac:dyDescent="0.25">
      <c r="I10" t="s">
        <v>18</v>
      </c>
      <c r="J10" s="3"/>
      <c r="K10" s="3"/>
      <c r="L10" s="3"/>
      <c r="M10" s="3">
        <f>SUM(M4:M9)</f>
        <v>0</v>
      </c>
      <c r="N10" s="3"/>
      <c r="O10" s="3">
        <f>SUM(O4:O9)</f>
        <v>0</v>
      </c>
      <c r="P10" s="4"/>
    </row>
  </sheetData>
  <sheetProtection formatCells="0" formatColumns="0" formatRows="0" insertColumns="0" insertRows="0" insertHyperlinks="0" deleteColumns="0" deleteRows="0" sort="0" autoFilter="0" pivotTables="0"/>
  <pageMargins left="0.25" right="0.25" top="0.75" bottom="0.75" header="0.3" footer="0.3"/>
  <pageSetup paperSize="9"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43</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30</v>
      </c>
      <c r="B4" s="2"/>
      <c r="C4" s="2" t="s">
        <v>16</v>
      </c>
      <c r="D4" s="7" t="s">
        <v>44</v>
      </c>
      <c r="E4" s="2"/>
      <c r="F4" s="2"/>
      <c r="G4" s="2"/>
      <c r="H4" s="2" t="s">
        <v>39</v>
      </c>
      <c r="I4" s="2"/>
      <c r="J4" s="3">
        <v>300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
  <sheetViews>
    <sheetView workbookViewId="0">
      <selection activeCell="I30" sqref="I30"/>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45</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31</v>
      </c>
      <c r="B4" s="2"/>
      <c r="C4" s="2" t="s">
        <v>16</v>
      </c>
      <c r="D4" s="7" t="s">
        <v>46</v>
      </c>
      <c r="E4" s="2"/>
      <c r="F4" s="2"/>
      <c r="G4" s="2"/>
      <c r="H4" s="2" t="s">
        <v>17</v>
      </c>
      <c r="I4" s="2"/>
      <c r="J4" s="3">
        <v>40</v>
      </c>
      <c r="K4" s="3"/>
      <c r="L4" s="3">
        <f>K4*((100+N4)/100)</f>
        <v>0</v>
      </c>
      <c r="M4" s="3">
        <f>J4*K4</f>
        <v>0</v>
      </c>
      <c r="N4" s="3"/>
      <c r="O4" s="3">
        <f>J4*L4</f>
        <v>0</v>
      </c>
    </row>
    <row r="5" spans="1:16" x14ac:dyDescent="0.25">
      <c r="A5" s="2">
        <v>32</v>
      </c>
      <c r="B5" s="2"/>
      <c r="C5" s="2" t="s">
        <v>16</v>
      </c>
      <c r="D5" s="7" t="s">
        <v>47</v>
      </c>
      <c r="E5" s="2"/>
      <c r="F5" s="2"/>
      <c r="G5" s="2"/>
      <c r="H5" s="2" t="s">
        <v>17</v>
      </c>
      <c r="I5" s="2"/>
      <c r="J5" s="3">
        <v>70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25" right="0.25"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
  <sheetViews>
    <sheetView workbookViewId="0">
      <selection activeCell="R5" sqref="R5"/>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19</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05" x14ac:dyDescent="0.25">
      <c r="A4" s="2">
        <v>7</v>
      </c>
      <c r="B4" s="2"/>
      <c r="C4" s="2" t="s">
        <v>16</v>
      </c>
      <c r="D4" s="7" t="s">
        <v>20</v>
      </c>
      <c r="E4" s="2"/>
      <c r="F4" s="2"/>
      <c r="G4" s="2"/>
      <c r="H4" s="2" t="s">
        <v>17</v>
      </c>
      <c r="I4" s="2"/>
      <c r="J4" s="3">
        <v>200</v>
      </c>
      <c r="K4" s="3"/>
      <c r="L4" s="3">
        <f t="shared" ref="L4:L11" si="0">K4*((100+N4)/100)</f>
        <v>0</v>
      </c>
      <c r="M4" s="3">
        <f t="shared" ref="M4:M11" si="1">J4*K4</f>
        <v>0</v>
      </c>
      <c r="N4" s="3"/>
      <c r="O4" s="3">
        <f t="shared" ref="O4:O11" si="2">J4*L4</f>
        <v>0</v>
      </c>
    </row>
    <row r="5" spans="1:16" ht="150" x14ac:dyDescent="0.25">
      <c r="A5" s="2">
        <v>8</v>
      </c>
      <c r="B5" s="2"/>
      <c r="C5" s="2" t="s">
        <v>16</v>
      </c>
      <c r="D5" s="7" t="s">
        <v>21</v>
      </c>
      <c r="E5" s="2"/>
      <c r="F5" s="2"/>
      <c r="G5" s="2"/>
      <c r="H5" s="2" t="s">
        <v>17</v>
      </c>
      <c r="I5" s="2"/>
      <c r="J5" s="3">
        <v>8000</v>
      </c>
      <c r="K5" s="3"/>
      <c r="L5" s="3">
        <f t="shared" si="0"/>
        <v>0</v>
      </c>
      <c r="M5" s="3">
        <f t="shared" si="1"/>
        <v>0</v>
      </c>
      <c r="N5" s="3"/>
      <c r="O5" s="3">
        <f t="shared" si="2"/>
        <v>0</v>
      </c>
    </row>
    <row r="6" spans="1:16" ht="195" x14ac:dyDescent="0.25">
      <c r="A6" s="2">
        <v>9</v>
      </c>
      <c r="B6" s="2"/>
      <c r="C6" s="2" t="s">
        <v>16</v>
      </c>
      <c r="D6" s="7" t="s">
        <v>22</v>
      </c>
      <c r="E6" s="2"/>
      <c r="F6" s="2"/>
      <c r="G6" s="2"/>
      <c r="H6" s="2" t="s">
        <v>17</v>
      </c>
      <c r="I6" s="2"/>
      <c r="J6" s="3">
        <v>100</v>
      </c>
      <c r="K6" s="3"/>
      <c r="L6" s="3">
        <f t="shared" si="0"/>
        <v>0</v>
      </c>
      <c r="M6" s="3">
        <f t="shared" si="1"/>
        <v>0</v>
      </c>
      <c r="N6" s="3"/>
      <c r="O6" s="3">
        <f t="shared" si="2"/>
        <v>0</v>
      </c>
    </row>
    <row r="7" spans="1:16" ht="45" x14ac:dyDescent="0.25">
      <c r="A7" s="2">
        <v>10</v>
      </c>
      <c r="B7" s="2"/>
      <c r="C7" s="2" t="s">
        <v>16</v>
      </c>
      <c r="D7" s="7" t="s">
        <v>23</v>
      </c>
      <c r="E7" s="2"/>
      <c r="F7" s="2"/>
      <c r="G7" s="2"/>
      <c r="H7" s="2" t="s">
        <v>17</v>
      </c>
      <c r="I7" s="2"/>
      <c r="J7" s="3">
        <v>600</v>
      </c>
      <c r="K7" s="3"/>
      <c r="L7" s="3">
        <f t="shared" si="0"/>
        <v>0</v>
      </c>
      <c r="M7" s="3">
        <f t="shared" si="1"/>
        <v>0</v>
      </c>
      <c r="N7" s="3"/>
      <c r="O7" s="3">
        <f t="shared" si="2"/>
        <v>0</v>
      </c>
    </row>
    <row r="8" spans="1:16" x14ac:dyDescent="0.25">
      <c r="A8" s="2">
        <v>11</v>
      </c>
      <c r="B8" s="2"/>
      <c r="C8" s="2" t="s">
        <v>16</v>
      </c>
      <c r="D8" s="7" t="s">
        <v>24</v>
      </c>
      <c r="E8" s="2"/>
      <c r="F8" s="2"/>
      <c r="G8" s="2"/>
      <c r="H8" s="2" t="s">
        <v>17</v>
      </c>
      <c r="I8" s="2"/>
      <c r="J8" s="3">
        <v>4000</v>
      </c>
      <c r="K8" s="3"/>
      <c r="L8" s="3">
        <f t="shared" si="0"/>
        <v>0</v>
      </c>
      <c r="M8" s="3">
        <f t="shared" si="1"/>
        <v>0</v>
      </c>
      <c r="N8" s="3"/>
      <c r="O8" s="3">
        <f t="shared" si="2"/>
        <v>0</v>
      </c>
    </row>
    <row r="9" spans="1:16" x14ac:dyDescent="0.25">
      <c r="A9" s="2">
        <v>12</v>
      </c>
      <c r="B9" s="2"/>
      <c r="C9" s="2" t="s">
        <v>16</v>
      </c>
      <c r="D9" s="7" t="s">
        <v>25</v>
      </c>
      <c r="E9" s="2"/>
      <c r="F9" s="2"/>
      <c r="G9" s="2"/>
      <c r="H9" s="2" t="s">
        <v>17</v>
      </c>
      <c r="I9" s="2"/>
      <c r="J9" s="3">
        <v>100</v>
      </c>
      <c r="K9" s="3"/>
      <c r="L9" s="3">
        <f t="shared" si="0"/>
        <v>0</v>
      </c>
      <c r="M9" s="3">
        <f t="shared" si="1"/>
        <v>0</v>
      </c>
      <c r="N9" s="3"/>
      <c r="O9" s="3">
        <f t="shared" si="2"/>
        <v>0</v>
      </c>
    </row>
    <row r="10" spans="1:16" x14ac:dyDescent="0.25">
      <c r="A10" s="2">
        <v>13</v>
      </c>
      <c r="B10" s="2"/>
      <c r="C10" s="2" t="s">
        <v>16</v>
      </c>
      <c r="D10" s="7" t="s">
        <v>26</v>
      </c>
      <c r="E10" s="2"/>
      <c r="F10" s="2"/>
      <c r="G10" s="2"/>
      <c r="H10" s="2" t="s">
        <v>17</v>
      </c>
      <c r="I10" s="2"/>
      <c r="J10" s="3">
        <v>1000</v>
      </c>
      <c r="K10" s="3"/>
      <c r="L10" s="3">
        <f t="shared" si="0"/>
        <v>0</v>
      </c>
      <c r="M10" s="3">
        <f t="shared" si="1"/>
        <v>0</v>
      </c>
      <c r="N10" s="3"/>
      <c r="O10" s="3">
        <f t="shared" si="2"/>
        <v>0</v>
      </c>
    </row>
    <row r="11" spans="1:16" ht="45" x14ac:dyDescent="0.25">
      <c r="A11" s="2">
        <v>14</v>
      </c>
      <c r="B11" s="2"/>
      <c r="C11" s="2" t="s">
        <v>16</v>
      </c>
      <c r="D11" s="7" t="s">
        <v>27</v>
      </c>
      <c r="E11" s="2"/>
      <c r="F11" s="2"/>
      <c r="G11" s="2"/>
      <c r="H11" s="2" t="s">
        <v>17</v>
      </c>
      <c r="I11" s="2"/>
      <c r="J11" s="3">
        <v>200</v>
      </c>
      <c r="K11" s="3"/>
      <c r="L11" s="3">
        <f t="shared" si="0"/>
        <v>0</v>
      </c>
      <c r="M11" s="3">
        <f t="shared" si="1"/>
        <v>0</v>
      </c>
      <c r="N11" s="3"/>
      <c r="O11" s="3">
        <f t="shared" si="2"/>
        <v>0</v>
      </c>
    </row>
    <row r="12" spans="1:16" x14ac:dyDescent="0.25">
      <c r="I12" t="s">
        <v>18</v>
      </c>
      <c r="J12" s="3"/>
      <c r="K12" s="3"/>
      <c r="L12" s="3"/>
      <c r="M12" s="3">
        <f>SUM(M4:M11)</f>
        <v>0</v>
      </c>
      <c r="N12" s="3"/>
      <c r="O12" s="3">
        <f>SUM(O4:O11)</f>
        <v>0</v>
      </c>
      <c r="P12"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
  <sheetViews>
    <sheetView workbookViewId="0">
      <selection activeCell="F24" sqref="F2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28</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30" x14ac:dyDescent="0.25">
      <c r="A4" s="2">
        <v>15</v>
      </c>
      <c r="B4" s="2"/>
      <c r="C4" s="2" t="s">
        <v>16</v>
      </c>
      <c r="D4" s="7" t="s">
        <v>29</v>
      </c>
      <c r="E4" s="2"/>
      <c r="F4" s="2"/>
      <c r="G4" s="2"/>
      <c r="H4" s="2" t="s">
        <v>17</v>
      </c>
      <c r="I4" s="2"/>
      <c r="J4" s="3">
        <v>700</v>
      </c>
      <c r="K4" s="3"/>
      <c r="L4" s="3">
        <f>K4*((100+N4)/100)</f>
        <v>0</v>
      </c>
      <c r="M4" s="3">
        <f>J4*K4</f>
        <v>0</v>
      </c>
      <c r="N4" s="3"/>
      <c r="O4" s="3">
        <f>J4*L4</f>
        <v>0</v>
      </c>
    </row>
    <row r="5" spans="1:16" ht="30" x14ac:dyDescent="0.25">
      <c r="A5" s="2">
        <v>16</v>
      </c>
      <c r="B5" s="2"/>
      <c r="C5" s="2" t="s">
        <v>16</v>
      </c>
      <c r="D5" s="7" t="s">
        <v>30</v>
      </c>
      <c r="E5" s="2"/>
      <c r="F5" s="2"/>
      <c r="G5" s="2"/>
      <c r="H5" s="2" t="s">
        <v>17</v>
      </c>
      <c r="I5" s="2"/>
      <c r="J5" s="3">
        <v>500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31</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35" x14ac:dyDescent="0.25">
      <c r="A4" s="2">
        <v>21</v>
      </c>
      <c r="B4" s="2"/>
      <c r="C4" s="2" t="s">
        <v>16</v>
      </c>
      <c r="D4" s="7" t="s">
        <v>32</v>
      </c>
      <c r="E4" s="2"/>
      <c r="F4" s="2"/>
      <c r="G4" s="2"/>
      <c r="H4" s="2" t="s">
        <v>17</v>
      </c>
      <c r="I4" s="2"/>
      <c r="J4" s="3">
        <v>2000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33</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22</v>
      </c>
      <c r="B4" s="2"/>
      <c r="C4" s="2" t="s">
        <v>16</v>
      </c>
      <c r="D4" s="7" t="s">
        <v>34</v>
      </c>
      <c r="E4" s="2"/>
      <c r="F4" s="2"/>
      <c r="G4" s="2"/>
      <c r="H4" s="2" t="s">
        <v>17</v>
      </c>
      <c r="I4" s="2"/>
      <c r="J4" s="3">
        <v>3000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35</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165" x14ac:dyDescent="0.25">
      <c r="A4" s="2">
        <v>23</v>
      </c>
      <c r="B4" s="2"/>
      <c r="C4" s="2" t="s">
        <v>16</v>
      </c>
      <c r="D4" s="7" t="s">
        <v>51</v>
      </c>
      <c r="E4" s="2"/>
      <c r="F4" s="2"/>
      <c r="G4" s="2"/>
      <c r="H4" s="2" t="s">
        <v>17</v>
      </c>
      <c r="I4" s="2"/>
      <c r="J4" s="3">
        <v>100000</v>
      </c>
      <c r="K4" s="3"/>
      <c r="L4" s="3">
        <f>K4*((100+N4)/100)</f>
        <v>0</v>
      </c>
      <c r="M4" s="3">
        <f>J4*K4</f>
        <v>0</v>
      </c>
      <c r="N4" s="3"/>
      <c r="O4" s="3">
        <f>J4*L4</f>
        <v>0</v>
      </c>
    </row>
    <row r="5" spans="1:16" ht="120" x14ac:dyDescent="0.25">
      <c r="A5" s="2">
        <v>24</v>
      </c>
      <c r="B5" s="2"/>
      <c r="C5" s="2" t="s">
        <v>16</v>
      </c>
      <c r="D5" s="7" t="s">
        <v>48</v>
      </c>
      <c r="E5" s="2"/>
      <c r="F5" s="2"/>
      <c r="G5" s="2"/>
      <c r="H5" s="2" t="s">
        <v>17</v>
      </c>
      <c r="I5" s="2"/>
      <c r="J5" s="3">
        <v>3000</v>
      </c>
      <c r="K5" s="3"/>
      <c r="L5" s="3">
        <f>K5*((100+N5)/100)</f>
        <v>0</v>
      </c>
      <c r="M5" s="3">
        <f>J5*K5</f>
        <v>0</v>
      </c>
      <c r="N5" s="3"/>
      <c r="O5" s="3">
        <f>J5*L5</f>
        <v>0</v>
      </c>
    </row>
    <row r="6" spans="1:16" ht="300" x14ac:dyDescent="0.25">
      <c r="A6" s="2">
        <v>25</v>
      </c>
      <c r="B6" s="2"/>
      <c r="C6" s="2" t="s">
        <v>16</v>
      </c>
      <c r="D6" s="7" t="s">
        <v>36</v>
      </c>
      <c r="E6" s="2"/>
      <c r="F6" s="2"/>
      <c r="G6" s="2"/>
      <c r="H6" s="2" t="s">
        <v>17</v>
      </c>
      <c r="I6" s="2"/>
      <c r="J6" s="3">
        <v>30000</v>
      </c>
      <c r="K6" s="3"/>
      <c r="L6" s="3">
        <f>K6*((100+N6)/100)</f>
        <v>0</v>
      </c>
      <c r="M6" s="3">
        <f>J6*K6</f>
        <v>0</v>
      </c>
      <c r="N6" s="3"/>
      <c r="O6" s="3">
        <f>J6*L6</f>
        <v>0</v>
      </c>
    </row>
    <row r="7" spans="1:16" x14ac:dyDescent="0.25">
      <c r="I7" t="s">
        <v>18</v>
      </c>
      <c r="J7" s="3"/>
      <c r="K7" s="3"/>
      <c r="L7" s="3"/>
      <c r="M7" s="3">
        <f>SUM(M4:M6)</f>
        <v>0</v>
      </c>
      <c r="N7" s="3"/>
      <c r="O7" s="3">
        <f>SUM(O4:O6)</f>
        <v>0</v>
      </c>
      <c r="P7"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37</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x14ac:dyDescent="0.25">
      <c r="A4" s="2">
        <v>26</v>
      </c>
      <c r="B4" s="2"/>
      <c r="C4" s="2" t="s">
        <v>16</v>
      </c>
      <c r="D4" s="7" t="s">
        <v>38</v>
      </c>
      <c r="E4" s="2"/>
      <c r="F4" s="2"/>
      <c r="G4" s="2"/>
      <c r="H4" s="2" t="s">
        <v>39</v>
      </c>
      <c r="I4" s="2"/>
      <c r="J4" s="3">
        <v>50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40</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60" x14ac:dyDescent="0.25">
      <c r="A4" s="2">
        <v>27</v>
      </c>
      <c r="B4" s="2"/>
      <c r="C4" s="2" t="s">
        <v>16</v>
      </c>
      <c r="D4" s="7" t="s">
        <v>41</v>
      </c>
      <c r="E4" s="2"/>
      <c r="F4" s="2"/>
      <c r="G4" s="2"/>
      <c r="H4" s="2" t="s">
        <v>17</v>
      </c>
      <c r="I4" s="2"/>
      <c r="J4" s="3">
        <v>2000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
  <sheetViews>
    <sheetView workbookViewId="0">
      <selection activeCell="H27" sqref="H27"/>
    </sheetView>
  </sheetViews>
  <sheetFormatPr defaultRowHeight="15" x14ac:dyDescent="0.25"/>
  <cols>
    <col min="1" max="1" width="4.5703125" bestFit="1" customWidth="1"/>
    <col min="2" max="2" width="9.28515625" customWidth="1"/>
    <col min="3" max="3" width="10.42578125" customWidth="1"/>
    <col min="4" max="4" width="51.57031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42</v>
      </c>
    </row>
    <row r="2" spans="1:16" ht="60"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6" x14ac:dyDescent="0.25">
      <c r="A3" s="6">
        <v>1</v>
      </c>
      <c r="B3" s="6">
        <v>2</v>
      </c>
      <c r="C3" s="6">
        <v>3</v>
      </c>
      <c r="D3" s="6">
        <v>4</v>
      </c>
      <c r="E3" s="6">
        <v>5</v>
      </c>
      <c r="F3" s="6">
        <v>6</v>
      </c>
      <c r="G3" s="6">
        <v>7</v>
      </c>
      <c r="H3" s="6">
        <v>8</v>
      </c>
      <c r="I3" s="6">
        <v>9</v>
      </c>
      <c r="J3" s="6">
        <v>10</v>
      </c>
      <c r="K3" s="6">
        <v>11</v>
      </c>
      <c r="L3" s="6">
        <v>12</v>
      </c>
      <c r="M3" s="6">
        <v>13</v>
      </c>
      <c r="N3" s="6">
        <v>14</v>
      </c>
      <c r="O3" s="6">
        <v>15</v>
      </c>
    </row>
    <row r="4" spans="1:16" ht="75" x14ac:dyDescent="0.25">
      <c r="A4" s="2">
        <v>28</v>
      </c>
      <c r="B4" s="2"/>
      <c r="C4" s="2" t="s">
        <v>16</v>
      </c>
      <c r="D4" s="7" t="s">
        <v>49</v>
      </c>
      <c r="E4" s="2"/>
      <c r="F4" s="2"/>
      <c r="G4" s="2"/>
      <c r="H4" s="2" t="s">
        <v>17</v>
      </c>
      <c r="I4" s="2"/>
      <c r="J4" s="3">
        <v>200</v>
      </c>
      <c r="K4" s="3"/>
      <c r="L4" s="3">
        <f>K4*((100+N4)/100)</f>
        <v>0</v>
      </c>
      <c r="M4" s="3">
        <f>J4*K4</f>
        <v>0</v>
      </c>
      <c r="N4" s="3"/>
      <c r="O4" s="3">
        <f>J4*L4</f>
        <v>0</v>
      </c>
    </row>
    <row r="5" spans="1:16" ht="75" x14ac:dyDescent="0.25">
      <c r="A5" s="2">
        <v>29</v>
      </c>
      <c r="B5" s="2"/>
      <c r="C5" s="2" t="s">
        <v>16</v>
      </c>
      <c r="D5" s="7" t="s">
        <v>50</v>
      </c>
      <c r="E5" s="2"/>
      <c r="F5" s="2"/>
      <c r="G5" s="2"/>
      <c r="H5" s="2" t="s">
        <v>17</v>
      </c>
      <c r="I5" s="2"/>
      <c r="J5" s="3">
        <v>1500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P1 maski resuscytacyjne</vt:lpstr>
      <vt:lpstr>P10 cewniki</vt:lpstr>
      <vt:lpstr>P11 zamknięty system do pobier</vt:lpstr>
      <vt:lpstr>P2 maska tlenowa z rezerwuarem</vt:lpstr>
      <vt:lpstr>P3 szczoteczki do chirurgiczne</vt:lpstr>
      <vt:lpstr>P4 kaniula dożylna</vt:lpstr>
      <vt:lpstr>P5 igła do penów</vt:lpstr>
      <vt:lpstr>P6 sterylne pokrowce na kamery</vt:lpstr>
      <vt:lpstr>P7 sterylne osłony na głowicę</vt:lpstr>
      <vt:lpstr>P8 szkiełka nakrywkowe</vt:lpstr>
      <vt:lpstr>P9 cewniki Dufour</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2022-09-07T10:11:55Z</cp:lastPrinted>
  <dcterms:created xsi:type="dcterms:W3CDTF">2022-09-06T07:10:17Z</dcterms:created>
  <dcterms:modified xsi:type="dcterms:W3CDTF">2022-09-13T06:20:28Z</dcterms:modified>
  <cp:category/>
</cp:coreProperties>
</file>