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5629"/>
  <workbookPr codeName="ThisWorkbook"/>
  <mc:AlternateContent xmlns:mc="http://schemas.openxmlformats.org/markup-compatibility/2006">
    <mc:Choice Requires="x15">
      <x15ac:absPath xmlns:x15ac="http://schemas.microsoft.com/office/spreadsheetml/2010/11/ac" url="C:\Users\Zam-Pub-2\Desktop\122 PU 2022 Materiały ortopedyczne wykorzystywane do zabiegów korekcji deformacji stopy\(2)Dokumentacja postepowania opublikowana w portalu w dniu wszczęcia\"/>
    </mc:Choice>
  </mc:AlternateContent>
  <xr:revisionPtr revIDLastSave="0" documentId="13_ncr:1_{16A9D714-A854-426A-B62A-5AEC2DFCC076}" xr6:coauthVersionLast="47" xr6:coauthVersionMax="47" xr10:uidLastSave="{00000000-0000-0000-0000-000000000000}"/>
  <bookViews>
    <workbookView xWindow="-120" yWindow="-120" windowWidth="29040" windowHeight="15720" activeTab="1" xr2:uid="{00000000-000D-0000-FFFF-FFFF00000000}"/>
  </bookViews>
  <sheets>
    <sheet name="gwoździe obojczykowe" sheetId="1" r:id="rId1"/>
    <sheet name="śruby do korekcji deformacji i" sheetId="2" r:id="rId2"/>
  </sheets>
  <calcPr calcId="181029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M14" i="2" l="1"/>
  <c r="M13" i="2"/>
  <c r="L13" i="2"/>
  <c r="O13" i="2" s="1"/>
  <c r="O12" i="2"/>
  <c r="M12" i="2"/>
  <c r="L12" i="2"/>
  <c r="O11" i="2"/>
  <c r="M11" i="2"/>
  <c r="L11" i="2"/>
  <c r="M10" i="2"/>
  <c r="L10" i="2"/>
  <c r="O10" i="2" s="1"/>
  <c r="M9" i="2"/>
  <c r="L9" i="2"/>
  <c r="O9" i="2" s="1"/>
  <c r="O8" i="2"/>
  <c r="M8" i="2"/>
  <c r="L8" i="2"/>
  <c r="O7" i="2"/>
  <c r="M7" i="2"/>
  <c r="L7" i="2"/>
  <c r="M6" i="2"/>
  <c r="L6" i="2"/>
  <c r="O6" i="2" s="1"/>
  <c r="M5" i="2"/>
  <c r="L5" i="2"/>
  <c r="O5" i="2" s="1"/>
  <c r="O4" i="2"/>
  <c r="O14" i="2" s="1"/>
  <c r="M4" i="2"/>
  <c r="L4" i="2"/>
  <c r="M6" i="1"/>
  <c r="M5" i="1"/>
  <c r="L5" i="1"/>
  <c r="O5" i="1" s="1"/>
  <c r="O4" i="1"/>
  <c r="M4" i="1"/>
  <c r="L4" i="1"/>
  <c r="O6" i="1" l="1"/>
</calcChain>
</file>

<file path=xl/sharedStrings.xml><?xml version="1.0" encoding="utf-8"?>
<sst xmlns="http://schemas.openxmlformats.org/spreadsheetml/2006/main" count="70" uniqueCount="32">
  <si>
    <t>gwoździe obojczykowe</t>
  </si>
  <si>
    <t>LP.</t>
  </si>
  <si>
    <t>Nazwa dostawcy - 15 znaków</t>
  </si>
  <si>
    <t>Indeks produktu</t>
  </si>
  <si>
    <t>Przedmiot zakupu - opis</t>
  </si>
  <si>
    <t>Indeks produktu u dostawcy- 20 znaków</t>
  </si>
  <si>
    <t>Nazwa produktu u dostawcy - pełna nazwa handlowa - 120 znaków</t>
  </si>
  <si>
    <t>Nazwa producenta</t>
  </si>
  <si>
    <t>Jednostka miary [op., szt.]</t>
  </si>
  <si>
    <t>Wielkość opakowania</t>
  </si>
  <si>
    <t>Ilość zamawiana</t>
  </si>
  <si>
    <t>Cena jednostk.netto [zł]</t>
  </si>
  <si>
    <t>Cena jednostk.brutto [zł]</t>
  </si>
  <si>
    <t>Wartość netto [zł]</t>
  </si>
  <si>
    <t>VAT %</t>
  </si>
  <si>
    <t>Wartość brutto [zł]</t>
  </si>
  <si>
    <t>312_02_08</t>
  </si>
  <si>
    <t>Gwóźdź obojczykowy dynamiczny, tytanowy, długość 200 mm, przekrój gwoździa okrągły o średnicy 2,8 mm, jeden koniec z samoprowadzącym nagwintowaniem, drugi koniec zakończomy wiertłem . Implant elastyczny dopasowujący się do anatomii kanału obojczyka</t>
  </si>
  <si>
    <t>szt.</t>
  </si>
  <si>
    <t>Gwóźdź obojczykowy statyczny, tytanowy, długość 200 mm, przekrój gwoździa okrągły o średnicy 2,8 mm, jeden koniec z samoprowadzącym nagwintowaniem, drugi koniec zakończomy wiertłem. Implant elastyczny dopasowujący się do anatomii kanału obojczyka</t>
  </si>
  <si>
    <t>Razem</t>
  </si>
  <si>
    <t>śruby do korekcji deformacji i zespoleń w obrębie stopy</t>
  </si>
  <si>
    <t>"Tytanowe śruby Herberta, kaniulowane, z podwójnym gwintem, śruby dostępne w opakowaniach sterylnych i niesterylnych 
- średnica 4,3mm (długość 14-50mm, skok co 2mm), 
- średnica 4,3mm (długość 55-80mm, skok co 5mm),
- średnica 6,5mm (długość 30-120mm, skok co 5mm), dostępne śruby z gwintem o długości 18 i 28mm, "</t>
  </si>
  <si>
    <t>"Tytanowe śruby kompresyjne, kaniulowane, bez głowy, gwint na całej długości śruby,   
- średnica 2,5mm (długość 8-50mm),  
- średnica 3,5mm (długość 12-60mm),  
- średnica 4,0mm (długość 16-60mm)"</t>
  </si>
  <si>
    <t>"Tytanowe śruby kompresyjne, kaniulowane, bez głowy, gwint na całej długości śruby,   
- średnica 5mm (długość 10-90mm),  
- średnica 7,0mm (długość 35-120mm),"</t>
  </si>
  <si>
    <t>Implant tytanowy w kształcie stożka do stabilizacji stawu podskokowego, średnica 7-12mm, długość 12-16 mm</t>
  </si>
  <si>
    <t>Kotwica bezwęzłowa 3,5mm x 13,5mm, 4,75 mm x 16,1, materiał PEEK</t>
  </si>
  <si>
    <t>Sruba do tenodezy, materiał PEEK i biokompozyt, średnica 3mm, 4mm, 4,75mm,  5,5mm, 6,25mm, 7mm, 8mm, 9mm</t>
  </si>
  <si>
    <t>Kotwica tytanowa 3,5mm x 10mm, szew typu FiberWire zakończony igłami, implanty na jednorazowym podajniku</t>
  </si>
  <si>
    <t>Miękka kotwica na jednorazowym podajniku 1,35mm, wzmocniony szew w rozmiarze #1 zakończony igłami, kotwica dostępna w wersji z taśmą 1,3mm i podwójną taśmą 0,9mm</t>
  </si>
  <si>
    <t>Wiertło do kotwic, średnica 1,35mm, 1,6mm</t>
  </si>
  <si>
    <t>Druty prowadzący Ø 0,86mm, 1,1 mm, 1,35mm, 1,6mm, 2,4mm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</si>
</sst>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#,##0.00_-"/>
  </numFmts>
  <fonts count="3" x14ac:knownFonts="1">
    <font>
      <sz val="11"/>
      <color rgb="FF000000"/>
      <name val="Calibri"/>
    </font>
    <font>
      <b/>
      <sz val="14"/>
      <color rgb="FF000000"/>
      <name val="Calibri"/>
    </font>
    <font>
      <b/>
      <sz val="11"/>
      <color rgb="FF000000"/>
      <name val="Calibri"/>
    </font>
  </fonts>
  <fills count="3">
    <fill>
      <patternFill patternType="none"/>
    </fill>
    <fill>
      <patternFill patternType="gray125"/>
    </fill>
    <fill>
      <patternFill patternType="solid">
        <fgColor theme="4" tint="0.79998168889431442"/>
        <bgColor indexed="64"/>
      </patternFill>
    </fill>
  </fills>
  <borders count="2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10">
    <xf numFmtId="0" fontId="0" fillId="0" borderId="0" xfId="0"/>
    <xf numFmtId="0" fontId="1" fillId="0" borderId="0" xfId="0" applyFont="1" applyAlignment="1">
      <alignment horizontal="centerContinuous"/>
    </xf>
    <xf numFmtId="0" fontId="0" fillId="0" borderId="1" xfId="0" applyBorder="1" applyAlignment="1">
      <alignment horizontal="centerContinuous"/>
    </xf>
    <xf numFmtId="0" fontId="0" fillId="0" borderId="1" xfId="0" applyBorder="1" applyAlignment="1">
      <alignment horizontal="center"/>
    </xf>
    <xf numFmtId="164" fontId="0" fillId="0" borderId="1" xfId="0" applyNumberFormat="1" applyBorder="1" applyAlignment="1">
      <alignment horizontal="center"/>
    </xf>
    <xf numFmtId="0" fontId="0" fillId="0" borderId="0" xfId="0" applyAlignment="1">
      <alignment horizontal="centerContinuous"/>
    </xf>
    <xf numFmtId="0" fontId="2" fillId="2" borderId="1" xfId="0" applyFont="1" applyFill="1" applyBorder="1" applyAlignment="1">
      <alignment horizontal="center" vertical="top" wrapText="1"/>
    </xf>
    <xf numFmtId="0" fontId="2" fillId="2" borderId="1" xfId="0" applyFont="1" applyFill="1" applyBorder="1" applyAlignment="1">
      <alignment horizontal="left" vertical="top" wrapText="1"/>
    </xf>
    <xf numFmtId="0" fontId="2" fillId="2" borderId="1" xfId="0" applyFont="1" applyFill="1" applyBorder="1" applyAlignment="1">
      <alignment horizontal="right" vertical="top" wrapText="1"/>
    </xf>
    <xf numFmtId="0" fontId="0" fillId="0" borderId="1" xfId="0" applyBorder="1" applyAlignment="1">
      <alignment horizontal="left" wrapText="1"/>
    </xf>
  </cellXfs>
  <cellStyles count="1">
    <cellStyle name="Normalny" xfId="0" builtinId="0"/>
  </cellStyles>
  <dxfs count="0"/>
  <tableStyles count="0" defaultTableStyle="Table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P6"/>
  <sheetViews>
    <sheetView workbookViewId="0">
      <selection activeCell="I15" sqref="I15"/>
    </sheetView>
  </sheetViews>
  <sheetFormatPr defaultRowHeight="15" x14ac:dyDescent="0.25"/>
  <cols>
    <col min="1" max="1" width="4.5703125" bestFit="1" customWidth="1"/>
    <col min="2" max="2" width="28.140625" customWidth="1"/>
    <col min="3" max="3" width="15" customWidth="1"/>
    <col min="4" max="4" width="44.5703125" customWidth="1"/>
    <col min="5" max="5" width="18.140625" customWidth="1"/>
    <col min="6" max="6" width="13.85546875" customWidth="1"/>
    <col min="7" max="7" width="14" customWidth="1"/>
    <col min="8" max="8" width="17.140625" customWidth="1"/>
    <col min="9" max="9" width="14.28515625" customWidth="1"/>
    <col min="10" max="10" width="11.140625" customWidth="1"/>
    <col min="11" max="11" width="14.5703125" customWidth="1"/>
    <col min="12" max="12" width="14.85546875" customWidth="1"/>
    <col min="13" max="13" width="12.5703125" customWidth="1"/>
    <col min="14" max="14" width="7" bestFit="1" customWidth="1"/>
    <col min="15" max="15" width="12.28515625" customWidth="1"/>
  </cols>
  <sheetData>
    <row r="1" spans="1:16" ht="18.75" x14ac:dyDescent="0.3">
      <c r="F1" s="1" t="s">
        <v>0</v>
      </c>
    </row>
    <row r="2" spans="1:16" ht="90" x14ac:dyDescent="0.25">
      <c r="A2" s="6" t="s">
        <v>1</v>
      </c>
      <c r="B2" s="6" t="s">
        <v>2</v>
      </c>
      <c r="C2" s="6" t="s">
        <v>3</v>
      </c>
      <c r="D2" s="7" t="s">
        <v>4</v>
      </c>
      <c r="E2" s="6" t="s">
        <v>5</v>
      </c>
      <c r="F2" s="6" t="s">
        <v>6</v>
      </c>
      <c r="G2" s="6" t="s">
        <v>7</v>
      </c>
      <c r="H2" s="6" t="s">
        <v>8</v>
      </c>
      <c r="I2" s="6" t="s">
        <v>9</v>
      </c>
      <c r="J2" s="8" t="s">
        <v>10</v>
      </c>
      <c r="K2" s="6" t="s">
        <v>11</v>
      </c>
      <c r="L2" s="6" t="s">
        <v>12</v>
      </c>
      <c r="M2" s="6" t="s">
        <v>13</v>
      </c>
      <c r="N2" s="6" t="s">
        <v>14</v>
      </c>
      <c r="O2" s="6" t="s">
        <v>15</v>
      </c>
    </row>
    <row r="3" spans="1:16" x14ac:dyDescent="0.25">
      <c r="A3" s="2">
        <v>1</v>
      </c>
      <c r="B3" s="2">
        <v>2</v>
      </c>
      <c r="C3" s="2">
        <v>3</v>
      </c>
      <c r="D3" s="2">
        <v>4</v>
      </c>
      <c r="E3" s="2">
        <v>5</v>
      </c>
      <c r="F3" s="2">
        <v>6</v>
      </c>
      <c r="G3" s="2">
        <v>7</v>
      </c>
      <c r="H3" s="2">
        <v>8</v>
      </c>
      <c r="I3" s="2">
        <v>9</v>
      </c>
      <c r="J3" s="2">
        <v>10</v>
      </c>
      <c r="K3" s="2">
        <v>11</v>
      </c>
      <c r="L3" s="2">
        <v>12</v>
      </c>
      <c r="M3" s="2">
        <v>13</v>
      </c>
      <c r="N3" s="2">
        <v>14</v>
      </c>
      <c r="O3" s="2">
        <v>15</v>
      </c>
    </row>
    <row r="4" spans="1:16" ht="105" x14ac:dyDescent="0.25">
      <c r="A4" s="3">
        <v>1</v>
      </c>
      <c r="B4" s="3"/>
      <c r="C4" s="3" t="s">
        <v>16</v>
      </c>
      <c r="D4" s="9" t="s">
        <v>17</v>
      </c>
      <c r="E4" s="3"/>
      <c r="F4" s="3"/>
      <c r="G4" s="3"/>
      <c r="H4" s="3" t="s">
        <v>18</v>
      </c>
      <c r="I4" s="3"/>
      <c r="J4" s="4">
        <v>10</v>
      </c>
      <c r="K4" s="4"/>
      <c r="L4" s="4">
        <f>K4*((100+N4)/100)</f>
        <v>0</v>
      </c>
      <c r="M4" s="4">
        <f>J4*K4</f>
        <v>0</v>
      </c>
      <c r="N4" s="4"/>
      <c r="O4" s="4">
        <f>J4*L4</f>
        <v>0</v>
      </c>
    </row>
    <row r="5" spans="1:16" ht="105" x14ac:dyDescent="0.25">
      <c r="A5" s="3">
        <v>2</v>
      </c>
      <c r="B5" s="3"/>
      <c r="C5" s="3" t="s">
        <v>16</v>
      </c>
      <c r="D5" s="9" t="s">
        <v>19</v>
      </c>
      <c r="E5" s="3"/>
      <c r="F5" s="3"/>
      <c r="G5" s="3"/>
      <c r="H5" s="3" t="s">
        <v>18</v>
      </c>
      <c r="I5" s="3"/>
      <c r="J5" s="4">
        <v>10</v>
      </c>
      <c r="K5" s="4"/>
      <c r="L5" s="4">
        <f>K5*((100+N5)/100)</f>
        <v>0</v>
      </c>
      <c r="M5" s="4">
        <f>J5*K5</f>
        <v>0</v>
      </c>
      <c r="N5" s="4"/>
      <c r="O5" s="4">
        <f>J5*L5</f>
        <v>0</v>
      </c>
    </row>
    <row r="6" spans="1:16" x14ac:dyDescent="0.25">
      <c r="I6" t="s">
        <v>20</v>
      </c>
      <c r="J6" s="4"/>
      <c r="K6" s="4"/>
      <c r="L6" s="4"/>
      <c r="M6" s="4">
        <f>SUM(M4:M5)</f>
        <v>0</v>
      </c>
      <c r="N6" s="4"/>
      <c r="O6" s="4">
        <f>SUM(O4:O5)</f>
        <v>0</v>
      </c>
      <c r="P6" s="5"/>
    </row>
  </sheetData>
  <sheetProtection formatCells="0" formatColumns="0" formatRows="0" insertColumns="0" insertRows="0" insertHyperlinks="0" deleteColumns="0" deleteRows="0" sort="0" autoFilter="0" pivotTables="0"/>
  <pageMargins left="0.25" right="0.25" top="0.75" bottom="0.75" header="0.3" footer="0.3"/>
  <pageSetup scale="53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A1:P14"/>
  <sheetViews>
    <sheetView tabSelected="1" workbookViewId="0">
      <selection activeCell="G23" sqref="G23"/>
    </sheetView>
  </sheetViews>
  <sheetFormatPr defaultRowHeight="15" x14ac:dyDescent="0.25"/>
  <cols>
    <col min="1" max="1" width="4.5703125" bestFit="1" customWidth="1"/>
    <col min="2" max="2" width="28.140625" customWidth="1"/>
    <col min="3" max="3" width="15" customWidth="1"/>
    <col min="4" max="4" width="48.42578125" customWidth="1"/>
    <col min="5" max="5" width="18.140625" customWidth="1"/>
    <col min="6" max="6" width="13.85546875" customWidth="1"/>
    <col min="7" max="7" width="14" customWidth="1"/>
    <col min="8" max="8" width="17.140625" customWidth="1"/>
    <col min="9" max="9" width="14.28515625" customWidth="1"/>
    <col min="10" max="10" width="11.140625" customWidth="1"/>
    <col min="11" max="11" width="14.5703125" customWidth="1"/>
    <col min="12" max="12" width="14.85546875" customWidth="1"/>
    <col min="13" max="13" width="12.5703125" customWidth="1"/>
    <col min="14" max="14" width="7" bestFit="1" customWidth="1"/>
    <col min="15" max="15" width="12.28515625" customWidth="1"/>
  </cols>
  <sheetData>
    <row r="1" spans="1:16" ht="18.75" x14ac:dyDescent="0.3">
      <c r="F1" s="1" t="s">
        <v>21</v>
      </c>
    </row>
    <row r="2" spans="1:16" ht="90" x14ac:dyDescent="0.25">
      <c r="A2" s="6" t="s">
        <v>1</v>
      </c>
      <c r="B2" s="6" t="s">
        <v>2</v>
      </c>
      <c r="C2" s="6" t="s">
        <v>3</v>
      </c>
      <c r="D2" s="7" t="s">
        <v>4</v>
      </c>
      <c r="E2" s="6" t="s">
        <v>5</v>
      </c>
      <c r="F2" s="6" t="s">
        <v>6</v>
      </c>
      <c r="G2" s="6" t="s">
        <v>7</v>
      </c>
      <c r="H2" s="6" t="s">
        <v>8</v>
      </c>
      <c r="I2" s="6" t="s">
        <v>9</v>
      </c>
      <c r="J2" s="8" t="s">
        <v>10</v>
      </c>
      <c r="K2" s="6" t="s">
        <v>11</v>
      </c>
      <c r="L2" s="6" t="s">
        <v>12</v>
      </c>
      <c r="M2" s="6" t="s">
        <v>13</v>
      </c>
      <c r="N2" s="6" t="s">
        <v>14</v>
      </c>
      <c r="O2" s="6" t="s">
        <v>15</v>
      </c>
    </row>
    <row r="3" spans="1:16" x14ac:dyDescent="0.25">
      <c r="A3" s="2">
        <v>1</v>
      </c>
      <c r="B3" s="2">
        <v>2</v>
      </c>
      <c r="C3" s="2">
        <v>3</v>
      </c>
      <c r="D3" s="2">
        <v>4</v>
      </c>
      <c r="E3" s="2">
        <v>5</v>
      </c>
      <c r="F3" s="2">
        <v>6</v>
      </c>
      <c r="G3" s="2">
        <v>7</v>
      </c>
      <c r="H3" s="2">
        <v>8</v>
      </c>
      <c r="I3" s="2">
        <v>9</v>
      </c>
      <c r="J3" s="2">
        <v>10</v>
      </c>
      <c r="K3" s="2">
        <v>11</v>
      </c>
      <c r="L3" s="2">
        <v>12</v>
      </c>
      <c r="M3" s="2">
        <v>13</v>
      </c>
      <c r="N3" s="2">
        <v>14</v>
      </c>
      <c r="O3" s="2">
        <v>15</v>
      </c>
    </row>
    <row r="4" spans="1:16" ht="150" x14ac:dyDescent="0.25">
      <c r="A4" s="3">
        <v>3</v>
      </c>
      <c r="B4" s="3"/>
      <c r="C4" s="3" t="s">
        <v>16</v>
      </c>
      <c r="D4" s="9" t="s">
        <v>22</v>
      </c>
      <c r="E4" s="3"/>
      <c r="F4" s="3"/>
      <c r="G4" s="3"/>
      <c r="H4" s="3" t="s">
        <v>18</v>
      </c>
      <c r="I4" s="3"/>
      <c r="J4" s="4">
        <v>10</v>
      </c>
      <c r="K4" s="4"/>
      <c r="L4" s="4">
        <f t="shared" ref="L4:L13" si="0">K4*((100+N4)/100)</f>
        <v>0</v>
      </c>
      <c r="M4" s="4">
        <f t="shared" ref="M4:M13" si="1">J4*K4</f>
        <v>0</v>
      </c>
      <c r="N4" s="4"/>
      <c r="O4" s="4">
        <f t="shared" ref="O4:O13" si="2">J4*L4</f>
        <v>0</v>
      </c>
    </row>
    <row r="5" spans="1:16" ht="75" x14ac:dyDescent="0.25">
      <c r="A5" s="3">
        <v>4</v>
      </c>
      <c r="B5" s="3"/>
      <c r="C5" s="3" t="s">
        <v>16</v>
      </c>
      <c r="D5" s="9" t="s">
        <v>23</v>
      </c>
      <c r="E5" s="3"/>
      <c r="F5" s="3"/>
      <c r="G5" s="3"/>
      <c r="H5" s="3" t="s">
        <v>18</v>
      </c>
      <c r="I5" s="3"/>
      <c r="J5" s="4">
        <v>10</v>
      </c>
      <c r="K5" s="4"/>
      <c r="L5" s="4">
        <f t="shared" si="0"/>
        <v>0</v>
      </c>
      <c r="M5" s="4">
        <f t="shared" si="1"/>
        <v>0</v>
      </c>
      <c r="N5" s="4"/>
      <c r="O5" s="4">
        <f t="shared" si="2"/>
        <v>0</v>
      </c>
    </row>
    <row r="6" spans="1:16" ht="60" x14ac:dyDescent="0.25">
      <c r="A6" s="3">
        <v>5</v>
      </c>
      <c r="B6" s="3"/>
      <c r="C6" s="3" t="s">
        <v>16</v>
      </c>
      <c r="D6" s="9" t="s">
        <v>24</v>
      </c>
      <c r="E6" s="3"/>
      <c r="F6" s="3"/>
      <c r="G6" s="3"/>
      <c r="H6" s="3" t="s">
        <v>18</v>
      </c>
      <c r="I6" s="3"/>
      <c r="J6" s="4">
        <v>10</v>
      </c>
      <c r="K6" s="4"/>
      <c r="L6" s="4">
        <f t="shared" si="0"/>
        <v>0</v>
      </c>
      <c r="M6" s="4">
        <f t="shared" si="1"/>
        <v>0</v>
      </c>
      <c r="N6" s="4"/>
      <c r="O6" s="4">
        <f t="shared" si="2"/>
        <v>0</v>
      </c>
    </row>
    <row r="7" spans="1:16" ht="45" x14ac:dyDescent="0.25">
      <c r="A7" s="3">
        <v>6</v>
      </c>
      <c r="B7" s="3"/>
      <c r="C7" s="3" t="s">
        <v>16</v>
      </c>
      <c r="D7" s="9" t="s">
        <v>25</v>
      </c>
      <c r="E7" s="3"/>
      <c r="F7" s="3"/>
      <c r="G7" s="3"/>
      <c r="H7" s="3" t="s">
        <v>18</v>
      </c>
      <c r="I7" s="3"/>
      <c r="J7" s="4">
        <v>5</v>
      </c>
      <c r="K7" s="4"/>
      <c r="L7" s="4">
        <f t="shared" si="0"/>
        <v>0</v>
      </c>
      <c r="M7" s="4">
        <f t="shared" si="1"/>
        <v>0</v>
      </c>
      <c r="N7" s="4"/>
      <c r="O7" s="4">
        <f t="shared" si="2"/>
        <v>0</v>
      </c>
    </row>
    <row r="8" spans="1:16" ht="30" x14ac:dyDescent="0.25">
      <c r="A8" s="3">
        <v>7</v>
      </c>
      <c r="B8" s="3"/>
      <c r="C8" s="3" t="s">
        <v>16</v>
      </c>
      <c r="D8" s="9" t="s">
        <v>26</v>
      </c>
      <c r="E8" s="3"/>
      <c r="F8" s="3"/>
      <c r="G8" s="3"/>
      <c r="H8" s="3" t="s">
        <v>18</v>
      </c>
      <c r="I8" s="3"/>
      <c r="J8" s="4">
        <v>10</v>
      </c>
      <c r="K8" s="4"/>
      <c r="L8" s="4">
        <f t="shared" si="0"/>
        <v>0</v>
      </c>
      <c r="M8" s="4">
        <f t="shared" si="1"/>
        <v>0</v>
      </c>
      <c r="N8" s="4"/>
      <c r="O8" s="4">
        <f t="shared" si="2"/>
        <v>0</v>
      </c>
    </row>
    <row r="9" spans="1:16" ht="45" x14ac:dyDescent="0.25">
      <c r="A9" s="3">
        <v>8</v>
      </c>
      <c r="B9" s="3"/>
      <c r="C9" s="3" t="s">
        <v>16</v>
      </c>
      <c r="D9" s="9" t="s">
        <v>27</v>
      </c>
      <c r="E9" s="3"/>
      <c r="F9" s="3"/>
      <c r="G9" s="3"/>
      <c r="H9" s="3" t="s">
        <v>18</v>
      </c>
      <c r="I9" s="3"/>
      <c r="J9" s="4">
        <v>10</v>
      </c>
      <c r="K9" s="4"/>
      <c r="L9" s="4">
        <f t="shared" si="0"/>
        <v>0</v>
      </c>
      <c r="M9" s="4">
        <f t="shared" si="1"/>
        <v>0</v>
      </c>
      <c r="N9" s="4"/>
      <c r="O9" s="4">
        <f t="shared" si="2"/>
        <v>0</v>
      </c>
    </row>
    <row r="10" spans="1:16" ht="45" x14ac:dyDescent="0.25">
      <c r="A10" s="3">
        <v>9</v>
      </c>
      <c r="B10" s="3"/>
      <c r="C10" s="3" t="s">
        <v>16</v>
      </c>
      <c r="D10" s="9" t="s">
        <v>28</v>
      </c>
      <c r="E10" s="3"/>
      <c r="F10" s="3"/>
      <c r="G10" s="3"/>
      <c r="H10" s="3" t="s">
        <v>18</v>
      </c>
      <c r="I10" s="3"/>
      <c r="J10" s="4">
        <v>10</v>
      </c>
      <c r="K10" s="4"/>
      <c r="L10" s="4">
        <f t="shared" si="0"/>
        <v>0</v>
      </c>
      <c r="M10" s="4">
        <f t="shared" si="1"/>
        <v>0</v>
      </c>
      <c r="N10" s="4"/>
      <c r="O10" s="4">
        <f t="shared" si="2"/>
        <v>0</v>
      </c>
    </row>
    <row r="11" spans="1:16" ht="60" x14ac:dyDescent="0.25">
      <c r="A11" s="3">
        <v>10</v>
      </c>
      <c r="B11" s="3"/>
      <c r="C11" s="3" t="s">
        <v>16</v>
      </c>
      <c r="D11" s="9" t="s">
        <v>29</v>
      </c>
      <c r="E11" s="3"/>
      <c r="F11" s="3"/>
      <c r="G11" s="3"/>
      <c r="H11" s="3" t="s">
        <v>18</v>
      </c>
      <c r="I11" s="3"/>
      <c r="J11" s="4">
        <v>10</v>
      </c>
      <c r="K11" s="4"/>
      <c r="L11" s="4">
        <f t="shared" si="0"/>
        <v>0</v>
      </c>
      <c r="M11" s="4">
        <f t="shared" si="1"/>
        <v>0</v>
      </c>
      <c r="N11" s="4"/>
      <c r="O11" s="4">
        <f t="shared" si="2"/>
        <v>0</v>
      </c>
    </row>
    <row r="12" spans="1:16" x14ac:dyDescent="0.25">
      <c r="A12" s="3">
        <v>11</v>
      </c>
      <c r="B12" s="3"/>
      <c r="C12" s="3" t="s">
        <v>16</v>
      </c>
      <c r="D12" s="9" t="s">
        <v>30</v>
      </c>
      <c r="E12" s="3"/>
      <c r="F12" s="3"/>
      <c r="G12" s="3"/>
      <c r="H12" s="3" t="s">
        <v>18</v>
      </c>
      <c r="I12" s="3"/>
      <c r="J12" s="4">
        <v>2</v>
      </c>
      <c r="K12" s="4"/>
      <c r="L12" s="4">
        <f t="shared" si="0"/>
        <v>0</v>
      </c>
      <c r="M12" s="4">
        <f t="shared" si="1"/>
        <v>0</v>
      </c>
      <c r="N12" s="4"/>
      <c r="O12" s="4">
        <f t="shared" si="2"/>
        <v>0</v>
      </c>
    </row>
    <row r="13" spans="1:16" ht="30" x14ac:dyDescent="0.25">
      <c r="A13" s="3">
        <v>12</v>
      </c>
      <c r="B13" s="3"/>
      <c r="C13" s="3" t="s">
        <v>16</v>
      </c>
      <c r="D13" s="9" t="s">
        <v>31</v>
      </c>
      <c r="E13" s="3"/>
      <c r="F13" s="3"/>
      <c r="G13" s="3"/>
      <c r="H13" s="3" t="s">
        <v>18</v>
      </c>
      <c r="I13" s="3"/>
      <c r="J13" s="4">
        <v>5</v>
      </c>
      <c r="K13" s="4"/>
      <c r="L13" s="4">
        <f t="shared" si="0"/>
        <v>0</v>
      </c>
      <c r="M13" s="4">
        <f t="shared" si="1"/>
        <v>0</v>
      </c>
      <c r="N13" s="4"/>
      <c r="O13" s="4">
        <f t="shared" si="2"/>
        <v>0</v>
      </c>
    </row>
    <row r="14" spans="1:16" x14ac:dyDescent="0.25">
      <c r="I14" t="s">
        <v>20</v>
      </c>
      <c r="J14" s="4"/>
      <c r="K14" s="4"/>
      <c r="L14" s="4"/>
      <c r="M14" s="4">
        <f>SUM(M4:M13)</f>
        <v>0</v>
      </c>
      <c r="N14" s="4"/>
      <c r="O14" s="4">
        <f>SUM(O4:O13)</f>
        <v>0</v>
      </c>
      <c r="P14" s="5"/>
    </row>
  </sheetData>
  <sheetProtection formatCells="0" formatColumns="0" formatRows="0" insertColumns="0" insertRows="0" insertHyperlinks="0" deleteColumns="0" deleteRows="0" sort="0" autoFilter="0" pivotTables="0"/>
  <pageMargins left="0.25" right="0.25" top="0.75" bottom="0.75" header="0.3" footer="0.3"/>
  <pageSetup scale="52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Arkusze</vt:lpstr>
      </vt:variant>
      <vt:variant>
        <vt:i4>2</vt:i4>
      </vt:variant>
    </vt:vector>
  </HeadingPairs>
  <TitlesOfParts>
    <vt:vector size="2" baseType="lpstr">
      <vt:lpstr>gwoździe obojczykowe</vt:lpstr>
      <vt:lpstr>śruby do korekcji deformacji i</vt:lpstr>
    </vt:vector>
  </TitlesOfParts>
  <Manager/>
  <Company>Microsoft Corporation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Untitled Spreadsheet</dc:title>
  <dc:subject/>
  <dc:creator>Unknown Creator</dc:creator>
  <cp:keywords/>
  <dc:description/>
  <cp:lastModifiedBy>Agnieszka Grzelak</cp:lastModifiedBy>
  <cp:lastPrinted>2022-10-28T08:00:10Z</cp:lastPrinted>
  <dcterms:created xsi:type="dcterms:W3CDTF">2022-10-28T07:52:52Z</dcterms:created>
  <dcterms:modified xsi:type="dcterms:W3CDTF">2022-10-28T08:00:17Z</dcterms:modified>
  <cp:category/>
</cp:coreProperties>
</file>