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G:\Wiesław\POSTĘPOWANIA\2022\Ustawa\127 PN 22 Zaćma okulistyka\(2)Dokumentacja postepowania opublikowana w portalu w dniu wszczęcia\"/>
    </mc:Choice>
  </mc:AlternateContent>
  <xr:revisionPtr revIDLastSave="0" documentId="13_ncr:1_{12C06056-8E35-4D20-AE06-30A8A48B86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ostawa materiałów do operacji 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3" i="1" l="1"/>
  <c r="M13" i="1"/>
  <c r="L13" i="1"/>
  <c r="M12" i="1"/>
  <c r="L12" i="1"/>
  <c r="O12" i="1" s="1"/>
  <c r="M11" i="1"/>
  <c r="L11" i="1"/>
  <c r="O11" i="1" s="1"/>
  <c r="O10" i="1"/>
  <c r="M10" i="1"/>
  <c r="L10" i="1"/>
  <c r="O9" i="1"/>
  <c r="M9" i="1"/>
  <c r="L9" i="1"/>
  <c r="M8" i="1"/>
  <c r="L8" i="1"/>
  <c r="O8" i="1" s="1"/>
  <c r="M7" i="1"/>
  <c r="L7" i="1"/>
  <c r="O7" i="1" s="1"/>
  <c r="O6" i="1"/>
  <c r="M6" i="1"/>
  <c r="L6" i="1"/>
  <c r="O5" i="1"/>
  <c r="M5" i="1"/>
  <c r="L5" i="1"/>
  <c r="M4" i="1"/>
  <c r="M14" i="1" s="1"/>
  <c r="L4" i="1"/>
  <c r="O4" i="1" s="1"/>
  <c r="O14" i="1" l="1"/>
</calcChain>
</file>

<file path=xl/sharedStrings.xml><?xml version="1.0" encoding="utf-8"?>
<sst xmlns="http://schemas.openxmlformats.org/spreadsheetml/2006/main" count="46" uniqueCount="31">
  <si>
    <t>LP.</t>
  </si>
  <si>
    <t>Indeks produktu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</si>
  <si>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</si>
  <si>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</si>
  <si>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</si>
  <si>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</si>
  <si>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</si>
  <si>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</si>
  <si>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</si>
  <si>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</si>
  <si>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</si>
  <si>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</si>
  <si>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</si>
  <si>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312_02_23</t>
  </si>
  <si>
    <t>mies</t>
  </si>
  <si>
    <t>312_02_08</t>
  </si>
  <si>
    <t>Preparat wiskoelastyczny do zabiegu usunięcia zaćmy metodą fakoemulsyfikacji o właściwościach  dyspersyjno - kohezyjnych zawierający mieszaninę hialuronianu sodu o stężeniu 1,65% oraz siarczanu chondroityny o stężeniu 4 % w ampułkostrzykawce z kaniulą o pojemności 1 ml w sterylnym blistrze</t>
  </si>
  <si>
    <t>szt.</t>
  </si>
  <si>
    <t>Roztwór do wewnątrzgałkowych irygacji będący sterylnym fizjologicznym roztworem soli, izosomatycznym z cieczą wodnistą zawierający chlorek sodu ( NaCl) 0,64%, chlorek potasu(KCl) 0,075% , dwuwodzian chlorku wapnia (CaCl*2 2H2o) 0,48%, sześciowodzian chlorku magnezu( MgCl*26H2O)0,030%, trójwodzian oktanu sodu ( C2H3NaO2*3H2O)0,39%, dwuwodzian cytrynianu sodu( C6H5Na3O7*2H2O)0,17 % w palstikowych workach o pojemności 500ml.</t>
  </si>
  <si>
    <t>Witrektom jednorazowy kompatybilny z oferowanych aparatem do fakoemulsyfikacji (w opakowaniu 6 sztuk)</t>
  </si>
  <si>
    <t>op</t>
  </si>
  <si>
    <t>Zestaw materiałów do operacji zaćmy - jałowy, jednorazowy, zbiorczo zapakowany zestaw wstępnie przygotowanych ( odpakowanych) materiałów i akcesoriów niezbędnych do operacji zaćmy metodą fakoemulsyfikacji zawartych w załączniku:
obłożenie na stolik 140x140 cm- 2 szt.
kaniula do hydrodysekcji  25G - 1 szt.
noż typu slit obustronnie ostrzony 2,6 mm - 1 szt.
nóż do portów bocznych typu seide port 1,2 mm - 1 szt
cystotom 25 G- 1 szt.
fartuch M z ręcznikiem - 2 szt.
przylepiec do mocowania osłonki 2,5x13 cm - 1 szt.
gaziki 5x5cm w ilości 5 szt.
gaziki 10x10 cm w ilości 5 szt.
strzykawka 20 ml wkręcana z gumowym tłokiem 1 szt.
strzykawka wkręcana 3 ml z gumowym tłokiem - 7 szt.
strzykawka insulinowa 1 ml - 1 szt.
igła jednorazowa nr 12 - 4 szt.
igła nr 5 - 1 szt.
obłożenie pacjenta z folią chirurgiczną na oko, workiem zbiorczym po obu stronach i sączkiem odpływowym w rozmiarze około 100x 120 cm - 1 szt.
kieliszek 60 ml - 1 szt
osłonka plastikowa na oko- 1 szt.
kaniula 27 G - 4 szt.
ocznik -1 szt.
mikrogąbki ( strzałki) - 6 szt.
tip 45 stopni - 1 szt.
miseczka 120 ml - 1 szt.
osłonki na podłokietnik do fotela operatora - 2szt.
kaseta kompatybilna z aparatem do fakoemulsyfikacji z osłonką i komorą testową 1 szt.</t>
  </si>
  <si>
    <t>Zestaw materiałów do operacji zaćmy - jałowy, jednorazowy, zbiorczo zapakowany zestaw wstępnie przygotowanych ( odpakowanych) materiałów i akcesoriów niezbędnych do operacji zaćmy metodązawartych w załączniku:
obłożenie na stolik 140x140 cm- 2 szt.
kaniula do hydrodysekcji  25G - 1 szt.
cystotom 25 G- 1 szt.
fartuch M z ręcznikiem - 2 szt.
przylepiec do mocowania osłonki 2,5x13 cm - 1 szt.
gaziki 5x5cm w ilości 5 szt.
gaziki 10x10 cm w ilości 5 szt.
strzykawka 20 ml wkręcana z gumowym tłokiem 1 szt.
strzykawka wkręcana 3 ml z gumowym tłokiem - 6 szt.
strzykawka insulinowa 1 ml - 1 szt.
igła jednorazowa nr 12 - 4 szt.
igła nr 5 - 1 szt.
obłożenie pacjenta z folią chirurgiczną na oko, workiem zbiorczym po obu stronach i sączkiem odpływowym w rozmiarze około 100x 120 cm - 1 szt.
kieliszek 60 ml - 1 szt
osłonka plastikowa na oko- 1 szt.
kaniula 27 G - 4 szt.
ocznik -1 szt.
mikrogąbki ( strzałki) - 6 szt.
miseczka 120 ml - 1 szt.
osłonki na podłokietnik do fotela operatora - 2szt.</t>
  </si>
  <si>
    <t>Soczewki wewnątrzgałkowe  do podszycia,
 wykonane z PMMA, 
typ optyki: dwuwypukła
rozmiar części optycznej 7 mm
długość całkowita 12,5 mm
ukątowienie części haptycznej 5 stopni
dioptraż od +10  do +30D
depozyt w ilości 20 szt.:
12 D- 1szt.
14 D - 1 szt.
17 D- 1 szt.
18 D- 1 szt.
19 D- 1 szt.
20 D - 2 szt.
21 D - 2 szt.
22 D- 2 szt.
23 D- 2szt.
24 D- 2 szt.
25 D- 1 szt.
26 D- 1 szt.
27 D- 1szt.
28 D-1szt.
29 D- 1szt.</t>
  </si>
  <si>
    <t>Jednoczęściowa soczewka zwijalna - z asferyczną optyką, akrylowa o właściwościach hydrofobowych i stopniu uwodnienia poniżej o,5% oraz filtrami UV i światła niebieskiego z jednorazowym cartridżem do implantacji i zestawem implantacyjnym ( indżektor + pęseta).
średnica części optycznej 6 mm,
długość całkowita - 13 mm,
angulacja częśći haptycznych 0 stopni,
współczynnik refrakcji- 1,55 lub więcej,
dostępna w dioptrażu od +6,0  do +30,0 D.
DEPOZYT W ILOŚCI  10 SZT.
20 - 1 szt.
20,5- 1szt.
21- 1 szt.
21,5- 1 szt.
22-1 szt.
22,5- 1 szt.
23- 1szt.
23,5- 1szt.
24- 1szt.
24,5- 1 szt.</t>
  </si>
  <si>
    <t>Jednoczęściowa soczewka zwijalna akrylowa o właściwościach hydrofobowych i stopniu uwodnienia poniżej 0,5% oraz filtrami UV , z jednorazowym cartridżem do implantacji i 8 zestawów do implantacji ( indżektor + pęseta),
średnica części optycznej 6mm,
długość całkowita 13 mm,
angulacja części hatycznych 0 stopni,
współczynnik refrakcji 1,55 lub więcej,
DOSTĘPNA W DIOPTRAŻU OD +6,0 DO +40,0 D. DEPOZYT W ILOŚCI 162 SZTUKI
6- 1 szt.
6,5- 1szt.
7-1 szt.
7,5- 1 szt.
8- 1 szt.
8,5- 1 szt.
9-1 szt. 9,5- 1 szt.
10- 1 szt.
10,5- 1 szt.
11- 1 szt.
11,5- 1 szt.
12- 1 szt.
12,5- 1 szt.
13- 1 szt.
13,5 - 1szt.
14- 1 szt.
14,5 - 1 szt.
15- 1szt.
15,5- 1szt.
16- 1 szt.
16,5 - 1 szt.
17- 2 szt.
17,5 -1 szt.
18- 3 szt.
18,5- 3 szt
19- 5 szt.
19,5 -5 szt.
20-10 szt.
20,5 - 7 szt.
21- 9 szt.
21,5- 8 szt.
22- 11szt
22,5- 10 szt.
23- 9 szt.
23,5 -8 szt
24- 9 szt.
24,5- 6 szt.
25- 5szt.
25,5 - 4 szt.
26- 3 szt.
26,5 -3 szt.
27- 3 szt.
27,5 -3 szt.
28 - 2 szt
28,5-2 szt.
29-2 szt.
29,5- 1 szt.
30-2 szt.
31-1 szt.
32-1 szt.
33-1 szt.</t>
  </si>
  <si>
    <t>Soczewka jednoczęściowa zwijalna asferyczna , toryczna o właściwościach hydrofobowych , stopień uwodnienia poniżej 0,5% z filtrem UV oraz światła niebieskiego z jednorazowym cartridżem
średnica części optycznej  6mm,
wymagany zakres dostępnych mocy soczewki +6,0 D do +34,0 D z ekwiwalentem sferycznym : 
1,0:
 1,5;
 2,25;
3,0;
3,75;
4,50;
5,25;
6,0.
Współczynnik refrakcji soczewki 1,55 lub więcej. 
SOCZEWKI DOSTĘPNE NA ZAMÓWIENIE DLA PACJENTÓW Z ASTYGMATYZMEM. DOSTAWA SUKCESYWNA W ZALEŻNOŚCI OD POTRZEBY DLA DANEGO PACJENTA.</t>
  </si>
  <si>
    <t>Razem</t>
  </si>
  <si>
    <t xml:space="preserve">Nazwa dostawcy - </t>
  </si>
  <si>
    <t xml:space="preserve">Przedmiot zakupu </t>
  </si>
  <si>
    <t>Dzierżawa aparatu do fakoemulsyfikacji w pełnej wersji z witrektomią przednią i koagulacją  wraz z dostawą akcesoriów niezbędnych operacji zaćmy metodą fakoemulsyfikacji kompatybilnych z aparatem. Wraz z aparatem ( konsolą) niezbędne  dostarczenie:
przełącznik nożny -1 szt
pilot zdalnego sterowania - 1szt.
statyw na PŁYN IRYGACYJNY- 1szt.
taca narzędziowa - 1 szt.
pamięć aparatu ,
Głowica do fakoemulsyfikatora   OZIL - w ilości 10 szt.
pęseta diatermiczna prosta - w  ilości 3 szt.
przewód do diatermii wielokrotnego użycia - 3szt.
końcówki irygacyjno - aspiracyjne , bimanualne 10 szt.
kluczyk  do odkręcania Turbo Hex - 5 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</si>
</sst>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Continuous" wrapText="1"/>
    </xf>
    <xf numFmtId="0" fontId="2" fillId="2" borderId="1" xfId="0" applyFont="1" applyFill="1" applyBorder="1" applyAlignment="1">
      <alignment horizontal="centerContinuous" wrapText="1"/>
    </xf>
    <xf numFmtId="0" fontId="1" fillId="0" borderId="1" xfId="0" applyFont="1" applyBorder="1" applyAlignment="1">
      <alignment horizontal="centerContinuous" vertical="center" wrapText="1"/>
    </xf>
    <xf numFmtId="0" fontId="1" fillId="0" borderId="1" xfId="0" applyFont="1" applyBorder="1" applyAlignment="1">
      <alignment horizontal="centerContinuous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"/>
  <sheetViews>
    <sheetView tabSelected="1" topLeftCell="A7" zoomScaleNormal="100" workbookViewId="0">
      <selection activeCell="D4" sqref="D4"/>
    </sheetView>
  </sheetViews>
  <sheetFormatPr defaultRowHeight="15" x14ac:dyDescent="0.25"/>
  <cols>
    <col min="1" max="1" width="4.5703125" style="3" bestFit="1" customWidth="1"/>
    <col min="2" max="2" width="16" style="4" customWidth="1"/>
    <col min="3" max="3" width="12.28515625" style="4" customWidth="1"/>
    <col min="4" max="4" width="112.42578125" style="3" customWidth="1"/>
    <col min="5" max="5" width="23.85546875" style="4" customWidth="1"/>
    <col min="6" max="6" width="25.5703125" style="4" customWidth="1"/>
    <col min="7" max="7" width="14.85546875" style="4" customWidth="1"/>
    <col min="8" max="8" width="13.28515625" style="4" customWidth="1"/>
    <col min="9" max="9" width="12.85546875" style="4" customWidth="1"/>
    <col min="10" max="10" width="14" style="4" customWidth="1"/>
    <col min="11" max="11" width="14.42578125" style="4" customWidth="1"/>
    <col min="12" max="12" width="15.42578125" style="4" customWidth="1"/>
    <col min="13" max="13" width="15.140625" style="4" customWidth="1"/>
    <col min="14" max="14" width="7" style="4" bestFit="1" customWidth="1"/>
    <col min="15" max="15" width="17.42578125" style="4" customWidth="1"/>
  </cols>
  <sheetData>
    <row r="1" spans="1:16" x14ac:dyDescent="0.25">
      <c r="F1" s="5"/>
    </row>
    <row r="2" spans="1:16" s="2" customFormat="1" ht="45" x14ac:dyDescent="0.25">
      <c r="A2" s="6" t="s">
        <v>0</v>
      </c>
      <c r="B2" s="6" t="s">
        <v>28</v>
      </c>
      <c r="C2" s="6" t="s">
        <v>1</v>
      </c>
      <c r="D2" s="6" t="s">
        <v>29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8</v>
      </c>
      <c r="L2" s="6" t="s">
        <v>9</v>
      </c>
      <c r="M2" s="6" t="s">
        <v>10</v>
      </c>
      <c r="N2" s="6" t="s">
        <v>11</v>
      </c>
      <c r="O2" s="6" t="s">
        <v>12</v>
      </c>
    </row>
    <row r="3" spans="1:16" x14ac:dyDescent="0.25">
      <c r="A3" s="7">
        <v>1</v>
      </c>
      <c r="B3" s="8">
        <v>2</v>
      </c>
      <c r="C3" s="8">
        <v>3</v>
      </c>
      <c r="D3" s="7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ht="185.25" x14ac:dyDescent="0.25">
      <c r="A4" s="9">
        <v>1</v>
      </c>
      <c r="B4" s="10"/>
      <c r="C4" s="10" t="s">
        <v>13</v>
      </c>
      <c r="D4" s="9" t="s">
        <v>30</v>
      </c>
      <c r="E4" s="10"/>
      <c r="F4" s="10"/>
      <c r="G4" s="10"/>
      <c r="H4" s="10" t="s">
        <v>14</v>
      </c>
      <c r="I4" s="10"/>
      <c r="J4" s="11">
        <v>36</v>
      </c>
      <c r="K4" s="11"/>
      <c r="L4" s="11">
        <f t="shared" ref="L4:L13" si="0">K4*((100+N4)/100)</f>
        <v>0</v>
      </c>
      <c r="M4" s="11">
        <f t="shared" ref="M4:M13" si="1">J4*K4</f>
        <v>0</v>
      </c>
      <c r="N4" s="11"/>
      <c r="O4" s="11">
        <f t="shared" ref="O4:O13" si="2">J4*L4</f>
        <v>0</v>
      </c>
    </row>
    <row r="5" spans="1:16" ht="42.75" x14ac:dyDescent="0.25">
      <c r="A5" s="9">
        <v>2</v>
      </c>
      <c r="B5" s="10"/>
      <c r="C5" s="10" t="s">
        <v>15</v>
      </c>
      <c r="D5" s="9" t="s">
        <v>16</v>
      </c>
      <c r="E5" s="10"/>
      <c r="F5" s="10"/>
      <c r="G5" s="10"/>
      <c r="H5" s="10" t="s">
        <v>17</v>
      </c>
      <c r="I5" s="10"/>
      <c r="J5" s="11">
        <v>6000</v>
      </c>
      <c r="K5" s="11"/>
      <c r="L5" s="11">
        <f t="shared" si="0"/>
        <v>0</v>
      </c>
      <c r="M5" s="11">
        <f t="shared" si="1"/>
        <v>0</v>
      </c>
      <c r="N5" s="11"/>
      <c r="O5" s="11">
        <f t="shared" si="2"/>
        <v>0</v>
      </c>
    </row>
    <row r="6" spans="1:16" ht="71.25" x14ac:dyDescent="0.25">
      <c r="A6" s="9">
        <v>3</v>
      </c>
      <c r="B6" s="10"/>
      <c r="C6" s="10" t="s">
        <v>15</v>
      </c>
      <c r="D6" s="9" t="s">
        <v>18</v>
      </c>
      <c r="E6" s="10"/>
      <c r="F6" s="10"/>
      <c r="G6" s="10"/>
      <c r="H6" s="10" t="s">
        <v>17</v>
      </c>
      <c r="I6" s="10"/>
      <c r="J6" s="11">
        <v>6000</v>
      </c>
      <c r="K6" s="11"/>
      <c r="L6" s="11">
        <f t="shared" si="0"/>
        <v>0</v>
      </c>
      <c r="M6" s="11">
        <f t="shared" si="1"/>
        <v>0</v>
      </c>
      <c r="N6" s="11"/>
      <c r="O6" s="11">
        <f t="shared" si="2"/>
        <v>0</v>
      </c>
    </row>
    <row r="7" spans="1:16" x14ac:dyDescent="0.25">
      <c r="A7" s="9">
        <v>4</v>
      </c>
      <c r="B7" s="10"/>
      <c r="C7" s="10" t="s">
        <v>15</v>
      </c>
      <c r="D7" s="9" t="s">
        <v>19</v>
      </c>
      <c r="E7" s="10"/>
      <c r="F7" s="10"/>
      <c r="G7" s="10"/>
      <c r="H7" s="10" t="s">
        <v>20</v>
      </c>
      <c r="I7" s="10"/>
      <c r="J7" s="11">
        <v>15</v>
      </c>
      <c r="K7" s="11"/>
      <c r="L7" s="11">
        <f t="shared" si="0"/>
        <v>0</v>
      </c>
      <c r="M7" s="11">
        <f t="shared" si="1"/>
        <v>0</v>
      </c>
      <c r="N7" s="11"/>
      <c r="O7" s="11">
        <f t="shared" si="2"/>
        <v>0</v>
      </c>
    </row>
    <row r="8" spans="1:16" ht="399" x14ac:dyDescent="0.25">
      <c r="A8" s="9">
        <v>5</v>
      </c>
      <c r="B8" s="10"/>
      <c r="C8" s="10" t="s">
        <v>15</v>
      </c>
      <c r="D8" s="9" t="s">
        <v>21</v>
      </c>
      <c r="E8" s="10"/>
      <c r="F8" s="10"/>
      <c r="G8" s="10"/>
      <c r="H8" s="10" t="s">
        <v>17</v>
      </c>
      <c r="I8" s="10"/>
      <c r="J8" s="11">
        <v>6000</v>
      </c>
      <c r="K8" s="11"/>
      <c r="L8" s="11">
        <f t="shared" si="0"/>
        <v>0</v>
      </c>
      <c r="M8" s="11">
        <f t="shared" si="1"/>
        <v>0</v>
      </c>
      <c r="N8" s="11"/>
      <c r="O8" s="11">
        <f t="shared" si="2"/>
        <v>0</v>
      </c>
    </row>
    <row r="9" spans="1:16" ht="342" x14ac:dyDescent="0.25">
      <c r="A9" s="9">
        <v>6</v>
      </c>
      <c r="B9" s="10"/>
      <c r="C9" s="10" t="s">
        <v>15</v>
      </c>
      <c r="D9" s="9" t="s">
        <v>22</v>
      </c>
      <c r="E9" s="10"/>
      <c r="F9" s="10"/>
      <c r="G9" s="10"/>
      <c r="H9" s="10" t="s">
        <v>17</v>
      </c>
      <c r="I9" s="10"/>
      <c r="J9" s="11">
        <v>240</v>
      </c>
      <c r="K9" s="11"/>
      <c r="L9" s="11">
        <f t="shared" si="0"/>
        <v>0</v>
      </c>
      <c r="M9" s="11">
        <f t="shared" si="1"/>
        <v>0</v>
      </c>
      <c r="N9" s="11"/>
      <c r="O9" s="11">
        <f t="shared" si="2"/>
        <v>0</v>
      </c>
    </row>
    <row r="10" spans="1:16" ht="327.75" x14ac:dyDescent="0.25">
      <c r="A10" s="9">
        <v>7</v>
      </c>
      <c r="B10" s="10"/>
      <c r="C10" s="10" t="s">
        <v>15</v>
      </c>
      <c r="D10" s="9" t="s">
        <v>23</v>
      </c>
      <c r="E10" s="10"/>
      <c r="F10" s="10"/>
      <c r="G10" s="10"/>
      <c r="H10" s="10" t="s">
        <v>17</v>
      </c>
      <c r="I10" s="10"/>
      <c r="J10" s="11">
        <v>90</v>
      </c>
      <c r="K10" s="11"/>
      <c r="L10" s="11">
        <f t="shared" si="0"/>
        <v>0</v>
      </c>
      <c r="M10" s="11">
        <f t="shared" si="1"/>
        <v>0</v>
      </c>
      <c r="N10" s="11"/>
      <c r="O10" s="11">
        <f t="shared" si="2"/>
        <v>0</v>
      </c>
    </row>
    <row r="11" spans="1:16" ht="270.75" x14ac:dyDescent="0.25">
      <c r="A11" s="9">
        <v>8</v>
      </c>
      <c r="B11" s="10"/>
      <c r="C11" s="10" t="s">
        <v>15</v>
      </c>
      <c r="D11" s="9" t="s">
        <v>24</v>
      </c>
      <c r="E11" s="10"/>
      <c r="F11" s="10"/>
      <c r="G11" s="10"/>
      <c r="H11" s="10" t="s">
        <v>17</v>
      </c>
      <c r="I11" s="10"/>
      <c r="J11" s="11">
        <v>40</v>
      </c>
      <c r="K11" s="11"/>
      <c r="L11" s="11">
        <f t="shared" si="0"/>
        <v>0</v>
      </c>
      <c r="M11" s="11">
        <f t="shared" si="1"/>
        <v>0</v>
      </c>
      <c r="N11" s="11"/>
      <c r="O11" s="11">
        <f t="shared" si="2"/>
        <v>0</v>
      </c>
    </row>
    <row r="12" spans="1:16" ht="409.5" x14ac:dyDescent="0.25">
      <c r="A12" s="9">
        <v>9</v>
      </c>
      <c r="B12" s="10"/>
      <c r="C12" s="10" t="s">
        <v>15</v>
      </c>
      <c r="D12" s="9" t="s">
        <v>25</v>
      </c>
      <c r="E12" s="10"/>
      <c r="F12" s="10"/>
      <c r="G12" s="10"/>
      <c r="H12" s="10" t="s">
        <v>17</v>
      </c>
      <c r="I12" s="10"/>
      <c r="J12" s="11">
        <v>6000</v>
      </c>
      <c r="K12" s="11"/>
      <c r="L12" s="11">
        <f t="shared" si="0"/>
        <v>0</v>
      </c>
      <c r="M12" s="11">
        <f t="shared" si="1"/>
        <v>0</v>
      </c>
      <c r="N12" s="11"/>
      <c r="O12" s="11">
        <f t="shared" si="2"/>
        <v>0</v>
      </c>
    </row>
    <row r="13" spans="1:16" ht="213.75" x14ac:dyDescent="0.25">
      <c r="A13" s="9">
        <v>10</v>
      </c>
      <c r="B13" s="10"/>
      <c r="C13" s="10" t="s">
        <v>15</v>
      </c>
      <c r="D13" s="9" t="s">
        <v>26</v>
      </c>
      <c r="E13" s="10"/>
      <c r="F13" s="10"/>
      <c r="G13" s="10"/>
      <c r="H13" s="10" t="s">
        <v>17</v>
      </c>
      <c r="I13" s="10"/>
      <c r="J13" s="11">
        <v>180</v>
      </c>
      <c r="K13" s="11"/>
      <c r="L13" s="11">
        <f t="shared" si="0"/>
        <v>0</v>
      </c>
      <c r="M13" s="11">
        <f t="shared" si="1"/>
        <v>0</v>
      </c>
      <c r="N13" s="11"/>
      <c r="O13" s="11">
        <f t="shared" si="2"/>
        <v>0</v>
      </c>
    </row>
    <row r="14" spans="1:16" x14ac:dyDescent="0.25">
      <c r="I14" s="4" t="s">
        <v>27</v>
      </c>
      <c r="J14" s="11"/>
      <c r="K14" s="11"/>
      <c r="L14" s="11"/>
      <c r="M14" s="11">
        <f>SUM(M4:M13)</f>
        <v>0</v>
      </c>
      <c r="N14" s="11"/>
      <c r="O14" s="11">
        <f>SUM(O4:O13)</f>
        <v>0</v>
      </c>
      <c r="P14" s="1"/>
    </row>
  </sheetData>
  <sheetProtection formatCells="0" formatColumns="0" formatRows="0" insertColumns="0" insertRows="0" insertHyperlinks="0" deleteColumns="0" deleteRows="0" sort="0" autoFilter="0" pivotTables="0"/>
  <printOptions horizontalCentered="1"/>
  <pageMargins left="0.25" right="0.25" top="0.75" bottom="0.75" header="0.3" footer="0.3"/>
  <pageSetup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Dostawa materiałów do operacji 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cp:lastPrinted>2022-11-17T12:39:58Z</cp:lastPrinted>
  <dcterms:created xsi:type="dcterms:W3CDTF">2022-11-17T08:51:07Z</dcterms:created>
  <dcterms:modified xsi:type="dcterms:W3CDTF">2022-11-17T12:42:08Z</dcterms:modified>
  <cp:category/>
</cp:coreProperties>
</file>