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mc:AlternateContent xmlns:mc="http://schemas.openxmlformats.org/markup-compatibility/2006">
    <mc:Choice Requires="x15">
      <x15ac:absPath xmlns:x15ac="http://schemas.microsoft.com/office/spreadsheetml/2010/11/ac" url="F:\Postepowania po 18 Pażdziernika\2023\USTAWA\08 PN 23 HEMODYNAMIKA\(2)Dokumentacja postepowania opublikowana w portalu w dniu wszczęcia\"/>
    </mc:Choice>
  </mc:AlternateContent>
  <xr:revisionPtr revIDLastSave="0" documentId="13_ncr:1_{7F641BEB-FE62-4B3C-B39F-09E199FEC7FD}" xr6:coauthVersionLast="47" xr6:coauthVersionMax="47" xr10:uidLastSave="{00000000-0000-0000-0000-000000000000}"/>
  <bookViews>
    <workbookView xWindow="-120" yWindow="-120" windowWidth="29040" windowHeight="15840" firstSheet="5" activeTab="8" xr2:uid="{00000000-000D-0000-FFFF-FFFF00000000}"/>
  </bookViews>
  <sheets>
    <sheet name="Pakiet nr 1" sheetId="1" r:id="rId1"/>
    <sheet name="Pakiet nr 10" sheetId="2" r:id="rId2"/>
    <sheet name="Pakiet nr 11" sheetId="3" r:id="rId3"/>
    <sheet name="Pakiet nr 12" sheetId="4" r:id="rId4"/>
    <sheet name="Pakiet nr 13" sheetId="5" r:id="rId5"/>
    <sheet name="Pakiet nr 14" sheetId="6" r:id="rId6"/>
    <sheet name="Pakiet nr 15" sheetId="7" r:id="rId7"/>
    <sheet name="Pakiet nr 16" sheetId="8" r:id="rId8"/>
    <sheet name="Pakiet nr 17" sheetId="9" r:id="rId9"/>
    <sheet name="Pakiet nr 18" sheetId="10" r:id="rId10"/>
    <sheet name="Pakiet nr 19" sheetId="11" r:id="rId11"/>
    <sheet name="Pakiet nr 2" sheetId="12" r:id="rId12"/>
    <sheet name="Pakiet nr 20" sheetId="13" r:id="rId13"/>
    <sheet name="Pakiet nr 21" sheetId="14" r:id="rId14"/>
    <sheet name="Pakiet nr 22" sheetId="15" r:id="rId15"/>
    <sheet name="Pakiet nr 24" sheetId="17" r:id="rId16"/>
    <sheet name="Pakiet nr 23" sheetId="16" r:id="rId17"/>
    <sheet name="Pakiet nr 25" sheetId="18" r:id="rId18"/>
    <sheet name="Pakiet nr 26" sheetId="19" r:id="rId19"/>
    <sheet name="Pakiet nr 3" sheetId="20" r:id="rId20"/>
    <sheet name="Pakiet nr 4" sheetId="21" r:id="rId21"/>
    <sheet name="Pakiet nr 5" sheetId="22" r:id="rId22"/>
    <sheet name="Pakiet nr 6" sheetId="23" r:id="rId23"/>
    <sheet name="Pakiet nr 7" sheetId="24" r:id="rId24"/>
    <sheet name="Pakiet nr 8" sheetId="25" r:id="rId25"/>
    <sheet name="Pakiet nr 9" sheetId="26" r:id="rId26"/>
  </sheets>
  <calcPr calcId="181029"/>
</workbook>
</file>

<file path=xl/calcChain.xml><?xml version="1.0" encoding="utf-8"?>
<calcChain xmlns="http://schemas.openxmlformats.org/spreadsheetml/2006/main">
  <c r="O8" i="26" l="1"/>
  <c r="M8" i="26"/>
  <c r="O7" i="26"/>
  <c r="M7" i="26"/>
  <c r="L7" i="26"/>
  <c r="O6" i="26"/>
  <c r="M6" i="26"/>
  <c r="L6" i="26"/>
  <c r="O5" i="26"/>
  <c r="M5" i="26"/>
  <c r="L5" i="26"/>
  <c r="O4" i="26"/>
  <c r="M4" i="26"/>
  <c r="L4" i="26"/>
  <c r="O5" i="25"/>
  <c r="M5" i="25"/>
  <c r="O4" i="25"/>
  <c r="M4" i="25"/>
  <c r="L4" i="25"/>
  <c r="O12" i="24"/>
  <c r="M12" i="24"/>
  <c r="O11" i="24"/>
  <c r="M11" i="24"/>
  <c r="L11" i="24"/>
  <c r="O10" i="24"/>
  <c r="M10" i="24"/>
  <c r="L10" i="24"/>
  <c r="O9" i="24"/>
  <c r="M9" i="24"/>
  <c r="L9" i="24"/>
  <c r="O8" i="24"/>
  <c r="M8" i="24"/>
  <c r="L8" i="24"/>
  <c r="O7" i="24"/>
  <c r="M7" i="24"/>
  <c r="L7" i="24"/>
  <c r="O6" i="24"/>
  <c r="M6" i="24"/>
  <c r="L6" i="24"/>
  <c r="O5" i="24"/>
  <c r="M5" i="24"/>
  <c r="L5" i="24"/>
  <c r="O4" i="24"/>
  <c r="M4" i="24"/>
  <c r="L4" i="24"/>
  <c r="O7" i="23"/>
  <c r="M7" i="23"/>
  <c r="O6" i="23"/>
  <c r="M6" i="23"/>
  <c r="L6" i="23"/>
  <c r="O5" i="23"/>
  <c r="M5" i="23"/>
  <c r="L5" i="23"/>
  <c r="O4" i="23"/>
  <c r="M4" i="23"/>
  <c r="L4" i="23"/>
  <c r="O8" i="22"/>
  <c r="M8" i="22"/>
  <c r="O7" i="22"/>
  <c r="M7" i="22"/>
  <c r="L7" i="22"/>
  <c r="O6" i="22"/>
  <c r="M6" i="22"/>
  <c r="L6" i="22"/>
  <c r="O5" i="22"/>
  <c r="M5" i="22"/>
  <c r="L5" i="22"/>
  <c r="O4" i="22"/>
  <c r="M4" i="22"/>
  <c r="L4" i="22"/>
  <c r="O15" i="21"/>
  <c r="M15" i="21"/>
  <c r="O14" i="21"/>
  <c r="M14" i="21"/>
  <c r="L14" i="21"/>
  <c r="O13" i="21"/>
  <c r="M13" i="21"/>
  <c r="L13" i="21"/>
  <c r="O12" i="21"/>
  <c r="M12" i="21"/>
  <c r="L12" i="21"/>
  <c r="O11" i="21"/>
  <c r="M11" i="21"/>
  <c r="L11" i="21"/>
  <c r="O10" i="21"/>
  <c r="M10" i="21"/>
  <c r="L10" i="21"/>
  <c r="O9" i="21"/>
  <c r="M9" i="21"/>
  <c r="L9" i="21"/>
  <c r="O8" i="21"/>
  <c r="M8" i="21"/>
  <c r="L8" i="21"/>
  <c r="O7" i="21"/>
  <c r="M7" i="21"/>
  <c r="L7" i="21"/>
  <c r="O6" i="21"/>
  <c r="M6" i="21"/>
  <c r="L6" i="21"/>
  <c r="O5" i="21"/>
  <c r="M5" i="21"/>
  <c r="L5" i="21"/>
  <c r="O4" i="21"/>
  <c r="M4" i="21"/>
  <c r="L4" i="21"/>
  <c r="O9" i="20"/>
  <c r="M9" i="20"/>
  <c r="O8" i="20"/>
  <c r="M8" i="20"/>
  <c r="L8" i="20"/>
  <c r="O7" i="20"/>
  <c r="M7" i="20"/>
  <c r="L7" i="20"/>
  <c r="O6" i="20"/>
  <c r="M6" i="20"/>
  <c r="L6" i="20"/>
  <c r="O5" i="20"/>
  <c r="M5" i="20"/>
  <c r="L5" i="20"/>
  <c r="O4" i="20"/>
  <c r="M4" i="20"/>
  <c r="L4" i="20"/>
  <c r="O5" i="19"/>
  <c r="M5" i="19"/>
  <c r="O4" i="19"/>
  <c r="M4" i="19"/>
  <c r="L4" i="19"/>
  <c r="O5" i="18"/>
  <c r="M5" i="18"/>
  <c r="O4" i="18"/>
  <c r="M4" i="18"/>
  <c r="L4" i="18"/>
  <c r="O10" i="17"/>
  <c r="M10" i="17"/>
  <c r="O9" i="17"/>
  <c r="M9" i="17"/>
  <c r="L9" i="17"/>
  <c r="O8" i="17"/>
  <c r="M8" i="17"/>
  <c r="L8" i="17"/>
  <c r="O7" i="17"/>
  <c r="M7" i="17"/>
  <c r="L7" i="17"/>
  <c r="O6" i="17"/>
  <c r="M6" i="17"/>
  <c r="L6" i="17"/>
  <c r="O5" i="17"/>
  <c r="M5" i="17"/>
  <c r="L5" i="17"/>
  <c r="O4" i="17"/>
  <c r="M4" i="17"/>
  <c r="L4" i="17"/>
  <c r="O13" i="16"/>
  <c r="M13" i="16"/>
  <c r="O12" i="16"/>
  <c r="M12" i="16"/>
  <c r="L12" i="16"/>
  <c r="O11" i="16"/>
  <c r="M11" i="16"/>
  <c r="L11" i="16"/>
  <c r="O10" i="16"/>
  <c r="M10" i="16"/>
  <c r="L10" i="16"/>
  <c r="O9" i="16"/>
  <c r="M9" i="16"/>
  <c r="L9" i="16"/>
  <c r="O8" i="16"/>
  <c r="M8" i="16"/>
  <c r="L8" i="16"/>
  <c r="O7" i="16"/>
  <c r="M7" i="16"/>
  <c r="L7" i="16"/>
  <c r="O6" i="16"/>
  <c r="M6" i="16"/>
  <c r="L6" i="16"/>
  <c r="O5" i="16"/>
  <c r="M5" i="16"/>
  <c r="L5" i="16"/>
  <c r="O4" i="16"/>
  <c r="M4" i="16"/>
  <c r="L4" i="16"/>
  <c r="O15" i="15"/>
  <c r="M15" i="15"/>
  <c r="O14" i="15"/>
  <c r="M14" i="15"/>
  <c r="L14" i="15"/>
  <c r="O13" i="15"/>
  <c r="M13" i="15"/>
  <c r="L13" i="15"/>
  <c r="O12" i="15"/>
  <c r="M12" i="15"/>
  <c r="L12" i="15"/>
  <c r="O11" i="15"/>
  <c r="M11" i="15"/>
  <c r="L11" i="15"/>
  <c r="O10" i="15"/>
  <c r="M10" i="15"/>
  <c r="L10" i="15"/>
  <c r="O9" i="15"/>
  <c r="M9" i="15"/>
  <c r="L9" i="15"/>
  <c r="O8" i="15"/>
  <c r="M8" i="15"/>
  <c r="L8" i="15"/>
  <c r="O7" i="15"/>
  <c r="M7" i="15"/>
  <c r="L7" i="15"/>
  <c r="O6" i="15"/>
  <c r="M6" i="15"/>
  <c r="L6" i="15"/>
  <c r="O5" i="15"/>
  <c r="M5" i="15"/>
  <c r="L5" i="15"/>
  <c r="O4" i="15"/>
  <c r="M4" i="15"/>
  <c r="L4" i="15"/>
  <c r="O6" i="14"/>
  <c r="M6" i="14"/>
  <c r="O5" i="14"/>
  <c r="M5" i="14"/>
  <c r="L5" i="14"/>
  <c r="O4" i="14"/>
  <c r="M4" i="14"/>
  <c r="L4" i="14"/>
  <c r="O7" i="13"/>
  <c r="M7" i="13"/>
  <c r="O6" i="13"/>
  <c r="M6" i="13"/>
  <c r="L6" i="13"/>
  <c r="O5" i="13"/>
  <c r="M5" i="13"/>
  <c r="L5" i="13"/>
  <c r="O4" i="13"/>
  <c r="M4" i="13"/>
  <c r="L4" i="13"/>
  <c r="O19" i="12"/>
  <c r="M19" i="12"/>
  <c r="O18" i="12"/>
  <c r="M18" i="12"/>
  <c r="L18" i="12"/>
  <c r="O17" i="12"/>
  <c r="M17" i="12"/>
  <c r="L17" i="12"/>
  <c r="O16" i="12"/>
  <c r="M16" i="12"/>
  <c r="L16" i="12"/>
  <c r="O15" i="12"/>
  <c r="M15" i="12"/>
  <c r="L15" i="12"/>
  <c r="O14" i="12"/>
  <c r="M14" i="12"/>
  <c r="L14" i="12"/>
  <c r="O13" i="12"/>
  <c r="M13" i="12"/>
  <c r="L13" i="12"/>
  <c r="O12" i="12"/>
  <c r="M12" i="12"/>
  <c r="L12" i="12"/>
  <c r="O11" i="12"/>
  <c r="M11" i="12"/>
  <c r="L11" i="12"/>
  <c r="O10" i="12"/>
  <c r="M10" i="12"/>
  <c r="L10" i="12"/>
  <c r="O9" i="12"/>
  <c r="M9" i="12"/>
  <c r="L9" i="12"/>
  <c r="O8" i="12"/>
  <c r="M8" i="12"/>
  <c r="L8" i="12"/>
  <c r="O7" i="12"/>
  <c r="M7" i="12"/>
  <c r="L7" i="12"/>
  <c r="O6" i="12"/>
  <c r="M6" i="12"/>
  <c r="L6" i="12"/>
  <c r="O5" i="12"/>
  <c r="M5" i="12"/>
  <c r="L5" i="12"/>
  <c r="O4" i="12"/>
  <c r="M4" i="12"/>
  <c r="L4" i="12"/>
  <c r="O17" i="11"/>
  <c r="M17" i="11"/>
  <c r="O16" i="11"/>
  <c r="M16" i="11"/>
  <c r="L16" i="11"/>
  <c r="O15" i="11"/>
  <c r="M15" i="11"/>
  <c r="L15" i="11"/>
  <c r="O14" i="11"/>
  <c r="M14" i="11"/>
  <c r="L14" i="11"/>
  <c r="O13" i="11"/>
  <c r="M13" i="11"/>
  <c r="L13" i="11"/>
  <c r="O12" i="11"/>
  <c r="M12" i="11"/>
  <c r="L12" i="11"/>
  <c r="O11" i="11"/>
  <c r="M11" i="11"/>
  <c r="L11" i="11"/>
  <c r="O10" i="11"/>
  <c r="M10" i="11"/>
  <c r="L10" i="11"/>
  <c r="O9" i="11"/>
  <c r="M9" i="11"/>
  <c r="L9" i="11"/>
  <c r="O8" i="11"/>
  <c r="M8" i="11"/>
  <c r="L8" i="11"/>
  <c r="O7" i="11"/>
  <c r="M7" i="11"/>
  <c r="L7" i="11"/>
  <c r="O6" i="11"/>
  <c r="M6" i="11"/>
  <c r="L6" i="11"/>
  <c r="O5" i="11"/>
  <c r="M5" i="11"/>
  <c r="L5" i="11"/>
  <c r="O4" i="11"/>
  <c r="M4" i="11"/>
  <c r="L4" i="11"/>
  <c r="O9" i="10"/>
  <c r="M9" i="10"/>
  <c r="O8" i="10"/>
  <c r="M8" i="10"/>
  <c r="L8" i="10"/>
  <c r="O7" i="10"/>
  <c r="M7" i="10"/>
  <c r="L7" i="10"/>
  <c r="O6" i="10"/>
  <c r="M6" i="10"/>
  <c r="L6" i="10"/>
  <c r="O5" i="10"/>
  <c r="M5" i="10"/>
  <c r="L5" i="10"/>
  <c r="O4" i="10"/>
  <c r="M4" i="10"/>
  <c r="L4" i="10"/>
  <c r="O5" i="9"/>
  <c r="M5" i="9"/>
  <c r="O4" i="9"/>
  <c r="M4" i="9"/>
  <c r="L4" i="9"/>
  <c r="O14" i="8"/>
  <c r="M14" i="8"/>
  <c r="O13" i="8"/>
  <c r="M13" i="8"/>
  <c r="L13" i="8"/>
  <c r="O12" i="8"/>
  <c r="M12" i="8"/>
  <c r="L12" i="8"/>
  <c r="O11" i="8"/>
  <c r="M11" i="8"/>
  <c r="L11" i="8"/>
  <c r="O10" i="8"/>
  <c r="M10" i="8"/>
  <c r="L10" i="8"/>
  <c r="O9" i="8"/>
  <c r="M9" i="8"/>
  <c r="L9" i="8"/>
  <c r="O8" i="8"/>
  <c r="M8" i="8"/>
  <c r="L8" i="8"/>
  <c r="O7" i="8"/>
  <c r="M7" i="8"/>
  <c r="L7" i="8"/>
  <c r="O6" i="8"/>
  <c r="M6" i="8"/>
  <c r="L6" i="8"/>
  <c r="O5" i="8"/>
  <c r="M5" i="8"/>
  <c r="L5" i="8"/>
  <c r="O4" i="8"/>
  <c r="M4" i="8"/>
  <c r="L4" i="8"/>
  <c r="O16" i="7"/>
  <c r="M16" i="7"/>
  <c r="O15" i="7"/>
  <c r="M15" i="7"/>
  <c r="L15" i="7"/>
  <c r="O14" i="7"/>
  <c r="M14" i="7"/>
  <c r="L14" i="7"/>
  <c r="O13" i="7"/>
  <c r="M13" i="7"/>
  <c r="L13" i="7"/>
  <c r="O12" i="7"/>
  <c r="M12" i="7"/>
  <c r="L12" i="7"/>
  <c r="O11" i="7"/>
  <c r="M11" i="7"/>
  <c r="L11" i="7"/>
  <c r="O10" i="7"/>
  <c r="M10" i="7"/>
  <c r="L10" i="7"/>
  <c r="O9" i="7"/>
  <c r="M9" i="7"/>
  <c r="L9" i="7"/>
  <c r="O8" i="7"/>
  <c r="M8" i="7"/>
  <c r="L8" i="7"/>
  <c r="O7" i="7"/>
  <c r="M7" i="7"/>
  <c r="L7" i="7"/>
  <c r="O6" i="7"/>
  <c r="M6" i="7"/>
  <c r="L6" i="7"/>
  <c r="O5" i="7"/>
  <c r="M5" i="7"/>
  <c r="L5" i="7"/>
  <c r="O4" i="7"/>
  <c r="M4" i="7"/>
  <c r="L4" i="7"/>
  <c r="O16" i="6"/>
  <c r="M16" i="6"/>
  <c r="O15" i="6"/>
  <c r="M15" i="6"/>
  <c r="L15" i="6"/>
  <c r="O14" i="6"/>
  <c r="M14" i="6"/>
  <c r="L14" i="6"/>
  <c r="O13" i="6"/>
  <c r="M13" i="6"/>
  <c r="L13" i="6"/>
  <c r="O12" i="6"/>
  <c r="M12" i="6"/>
  <c r="L12" i="6"/>
  <c r="O11" i="6"/>
  <c r="M11" i="6"/>
  <c r="L11" i="6"/>
  <c r="O10" i="6"/>
  <c r="M10" i="6"/>
  <c r="L10" i="6"/>
  <c r="O9" i="6"/>
  <c r="M9" i="6"/>
  <c r="L9" i="6"/>
  <c r="O8" i="6"/>
  <c r="M8" i="6"/>
  <c r="L8" i="6"/>
  <c r="O7" i="6"/>
  <c r="M7" i="6"/>
  <c r="L7" i="6"/>
  <c r="O6" i="6"/>
  <c r="M6" i="6"/>
  <c r="L6" i="6"/>
  <c r="O5" i="6"/>
  <c r="M5" i="6"/>
  <c r="L5" i="6"/>
  <c r="O4" i="6"/>
  <c r="M4" i="6"/>
  <c r="L4" i="6"/>
  <c r="O9" i="5"/>
  <c r="M9" i="5"/>
  <c r="O8" i="5"/>
  <c r="M8" i="5"/>
  <c r="L8" i="5"/>
  <c r="O7" i="5"/>
  <c r="M7" i="5"/>
  <c r="L7" i="5"/>
  <c r="O6" i="5"/>
  <c r="M6" i="5"/>
  <c r="L6" i="5"/>
  <c r="O5" i="5"/>
  <c r="M5" i="5"/>
  <c r="L5" i="5"/>
  <c r="O4" i="5"/>
  <c r="M4" i="5"/>
  <c r="L4" i="5"/>
  <c r="O9" i="4"/>
  <c r="M9" i="4"/>
  <c r="O8" i="4"/>
  <c r="M8" i="4"/>
  <c r="L8" i="4"/>
  <c r="O7" i="4"/>
  <c r="M7" i="4"/>
  <c r="L7" i="4"/>
  <c r="O6" i="4"/>
  <c r="M6" i="4"/>
  <c r="L6" i="4"/>
  <c r="O5" i="4"/>
  <c r="M5" i="4"/>
  <c r="L5" i="4"/>
  <c r="O4" i="4"/>
  <c r="M4" i="4"/>
  <c r="L4" i="4"/>
  <c r="O5" i="3"/>
  <c r="M5" i="3"/>
  <c r="O4" i="3"/>
  <c r="M4" i="3"/>
  <c r="L4" i="3"/>
  <c r="O5" i="2"/>
  <c r="M5" i="2"/>
  <c r="O4" i="2"/>
  <c r="M4" i="2"/>
  <c r="L4" i="2"/>
  <c r="O6" i="1"/>
  <c r="M6" i="1"/>
  <c r="O5" i="1"/>
  <c r="M5" i="1"/>
  <c r="L5" i="1"/>
  <c r="O4" i="1"/>
  <c r="M4" i="1"/>
  <c r="L4" i="1"/>
</calcChain>
</file>

<file path=xl/sharedStrings.xml><?xml version="1.0" encoding="utf-8"?>
<sst xmlns="http://schemas.openxmlformats.org/spreadsheetml/2006/main" count="896" uniqueCount="197">
  <si>
    <t>Pakiet nr 1</t>
  </si>
  <si>
    <t>LP.</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</si>
  <si>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</si>
  <si>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</si>
  <si>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</si>
  <si>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</si>
  <si>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</si>
  <si>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</si>
  <si>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</si>
  <si>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</si>
  <si>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</si>
  <si>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</si>
  <si>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</si>
  <si>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</si>
  <si>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stent chromowo-kobaltowy                           
 - o ultracienkich stratach -60 µm dla wszystkich średnic i długości  
- polimer biodegrodowalny trzywarstwowy uwalniający Sirolimus o stężeniu 1,4 µg/mm² .
-  w rozmiarach 2,0; 2,25 ; 2,5 2,75; 3,0 ; 3,5; 4,0; 4,5 mm. 
- długości od 8mm do 48mm  dla wszystkich średnic bez wyłączeń. 
- profil przejścia( Crossing profile) 0,97 mm
- budowa open-cell
- długość systemu doprowadzającego 140cm
- ciśnienie RBP 16 atm
 - duża siła radialna 0,94 N / mm² (ok. 23 PSI)
- przeprężenie stentów:
* średnice 2,0-2,25mm  max 3,20 mm
* średnice2,5-3,5mm max 4,25 mm
* średnice 4,0-4,5mm max 5,5 mm</t>
  </si>
  <si>
    <t>szt.</t>
  </si>
  <si>
    <t>2.	balon   NC                      
- niski profil wejścia końcówki ( Entry profile) 0,016”- 0,41 mm
- kompatybilny z cewnikiem prowadzącym 5F
- RBP  20 ATM  (dla balonu 5,0  18ATM)
- długość cewnika 140 cm
- średnice 2,0 ; 2,25 ; 2,5  ; 2,75 ; 3,0 ; 3,25; 3,5 ; 3,75 ; 4,0 ; 4,5 ; 5,0
- długości 6-30 mm</t>
  </si>
  <si>
    <t>Razem</t>
  </si>
  <si>
    <t>Pakiet nr 10</t>
  </si>
  <si>
    <t>Mikrocewnik do pomiaru FFR:                      
- długość całkowita 335 cm 
- długość robocza 150 cm 
- trzon dystalny typu monorail 26 cm z czujnikiem ciśnienia 5 mm od końcówki dystalnej 
- cewnik posiada port RX 
- trzon dystalny o kształcie eliptycznym o wymiarach 
1,68 x 1,91 F ( 0,020 cala x 0,025 cala) do 10 mm od końca dystalnego 
- profil maksymalny 2,7 F (0,035 cala) w lokalizacji czujnika ciśnienia 
- marker położony 3 mm od końca dystalnego 
- trzon położony proksymalnie od odcinka monorail ma wymiar 2,4 F 
i umożliwia stosowanie cewników prowadzących od 5 F 
- znaczniki umieszczono w odległości 80 i 100 cm od końca dystalnego
+ użyczenie aparatu do pomiaru FFR</t>
  </si>
  <si>
    <t>Pakiet nr 11</t>
  </si>
  <si>
    <t>Pakiet nr 12</t>
  </si>
  <si>
    <t>402.01.06.02</t>
  </si>
  <si>
    <t>System mobilny do badań IVUS/FFR          
- Mobilny system do ultrasonografii wewnątrznaczyniowej IVUS oraz pomiaru gradientu przezzwężeniowego FFR z mozliwością pomiaru gradientu przezzwężeniowego bez wprowadzania pacjenta w stan hyperemii 
- Funkcja pomiaru gradientu przezzwężeniowego FFR wraz z możliwością pomiaru gradientu przezzwężeniowego bez wprowadzania pacjenta w stan hyperemii 
- Możliwość nagrywania i archiwizacji na DVD - R, w formacie DICOM 
- Możliwość wyświetlania obrazów w różnych projekcjach: przekroje poprzeczne i wzdłużne. 
- Funkcja wspomagania interpretacji swiatła naczynia oraz obrazowania obecności krwi w naczyniu
- Automatyczne rozpoznanie rodzaju sondy/prowadnika 
- Aparat współpracujacy z kompatybilnymi elektronicznymi (20 mhz) sondami IVUS oraz mechanicznymi sondami IVUS (45 mhz) a także kompatybilnymi prowadnikami do pomiaru gradientu przezzwężeniowego 
- Możliwość ultrasonografii naczyń wieńcowych i obwodowych 
-Możliwość drukowania zapisanego obrazu przy użyciu kolorowej drukarki Kolorowy 18” monitor LCD - Instrukcja obsługi w języku polskim konsola na mobilnej przewoźnej podstawie</t>
  </si>
  <si>
    <t>mies</t>
  </si>
  <si>
    <t>Sondy do IVUS    
 Sonda elektroniczna  50 sztuk
Wewnątrznaczyniowa głowica ultradźwiękowa elektroniczna (IVUS) o rozdzielczości 20 MHz, w postaci cewnika o długości roboczej 150 cm ±5cm 
Możliwość wprowadzenie do światła naczynia z użyciem cewnika o śr. min. 5F (śr. wewnętrzna 0,56 cala) oraz prowadnika o max. średnicy 0,014 cala. 
Niski profil wejścia nie większy niż 0.019 cala 
Dwa rodzaje systemów doprowadzających z przetwornikiem IVUS w odległości 2,5 mm oraz 10 mm od końca dystalnego</t>
  </si>
  <si>
    <t>Sonda do IVUS
Sonda mechaniczna  
Wewnątrznaczyniowa głowica ultradźwiękowa mechaniczna (IVUS) o rozdzielczości 45 MHz, w postaci cewnika o długości roboczej 135 cm ±5cm 
Możliwość wprowadzenie do światła naczynia z użyciem cewnika o śr. min. 5F (śr. wewnętrzna 0,56 cala) oraz prowadnika o max. średnicy 0,014 cala</t>
  </si>
  <si>
    <t>Cewnik balonowy nacinający 
- Średnica balonu 2,0 mm – 2,5 mm – 3,0 mm – 3,5 mm 
- zgodny z cewnikiem 6 F
- różne długości 6 mm, 10 mm, 15 mm 4 
- długość cewnika 137 
- zgodność z prowadnikiem 0.014”</t>
  </si>
  <si>
    <t>Prowadnik FFR   
Prowadniki o długości 185 cm 
Końcówka prosta i zakrzywiona J 
Czujnik w odległości 3 cm od części dystalnej 
Średnica 0,014” (0,36 mm) 
Dystalna część prowadnika dobrze widoczna w obrazie RTG 
Prowadnik umożliwia pomiar istotności zwężenia tętnicy wieńcowej bez konieczności wywoływania hyperemii</t>
  </si>
  <si>
    <t>Pakiet nr 13</t>
  </si>
  <si>
    <t>STENTY UWALNIAJĄCE LEK   
- Stent ze stopu kobaltowo-chromowego którego podstawę w  ponad 50% stanowi kobalt a żelazo nie przekracza 3%, typu slotted tube
- stent ze stałym polimerem uwalniający analog Rapamycyny (everolimus)
- grubość ściany stentu 0,0032” dla wszystkich rozmiarów
- crossing profile 0,039” dla rozmiaru 3,0/18 mm
- długość systemu doprowadzającego 145 cm
- przedział średnic: 2,0–4,0mm dla długości stentu do 38 mm (2,0; 2,25;  2,5; 2,75;  3,0;  
  3,25,  3,5; 4,0) , 
- możliwość post dylatacji dla rozmiarów 2.0-3.25 mm do średnicy 3,75 mm i dla 
 rozmiarów 3.5-4.0 mm do 5.5 mm dla długości stentu do 38 mm
- długości: 8, 12, 15, 18, 23, 28, 33, 38 mm dla wszystkich oferowanych średnic 
- ciśnienie nominalne 9  atm dla średnic 2.0-2.5 i 12 atm dla pozostałych rozmiarów dla 
  długości stentu do 38 mm
- RBP: 16 atm dla wszystkich rozmiarów dla długości stentu do 38 mm 
- dobry dostęp do bocznic (maksymalna średnica otwarcia pojedynczej celi stentu dla 
  średnicy 3.0 mm wynosi    4.0 mm)
- skrócenie stentu przy ciśnieniu nominalnym: 0%</t>
  </si>
  <si>
    <t>CEWNIKI BALONOWE sc   
- powłoka hydrofilna, odporna na zadrapania i uszkodzenia podczas doprężania stentu;
- system monorail;
 - profil przejścia (crossing profile)≤ 0,021 cala dla balonika Ø 3.0 mm;
- profil wejścia (entry profile)≤ 0,017 cala dla balonika Ø 3.0 mm;
- ciśnienie nominalne 8 atm dla wszystkich rozmiarów;
- ciśnienie RBP - 14 atm dla wszystkich rozmiarów;
- różne długości balonika od 6 - 30 mm;                                                 
 - różne średnice balonika od 1.2 - 5.0 mm zmieniające się co 0,25 mm w zakresie średnic 
  2,0 - 4,0 mm.</t>
  </si>
  <si>
    <t>CEWNIKI BALONOWE nc  
- powłoka hydrofilna, odporna na zadrapania i uszkodzenia podczas doprężania stentu;
- system monorail;
- profil przejścia (crossing profile) 0,027 cala dla balonika Ø 3.0 mm
- profil wejścia (entry proflie) 0,018 cala dla balonika Ø 3.0 mm;
- ciśnienie nominalne min. 12 atm (dla wszystkich rozmiarów);              
- ciśnienie RBP 18 atm (dla wszystkich rozmiarów);                                
 -różne długości balonika od 6 - 25 mm;      
- różne średnice balonika od 1,5 - 5.0 mm zmieniające się co 0,25 mm w zakresie średnic 
 2.0 - 4.0 mm</t>
  </si>
  <si>
    <t>ZAMYKACZE NACZYNIOWE 
Zestaw składający się z: (koszulki, prowadnika,  zestawu  zamykającego działającego na zasadzie klipsu  nitylonowego lub szwu
Do zamykania otworów od 5 do 8F, możliwość zamykania otworów do 22F przy użyciu  dwóch systemów</t>
  </si>
  <si>
    <t>Pakiet nr 14</t>
  </si>
  <si>
    <t>Cewnik balonowy uwalniający substancję antyproliferacyjną – Paclitaxel
-	substancja czynna paclitaxel w dawce 3 µg/ mm2 w mieszance z syntetycznym środkiem wiążącym
-	wymagane średnice: 2.0/2.25/2.5/2.75/3.0/3.5/ 4.0 mm 
-	minimalny wymagany zakres długości 10-40 mm (min. 7 długości)
-	balon składany czteropunktowo
-	hydrofilne pokrycie powłoki shaftu 
-	profil wejścia mniejszy-równy 0,016"
-	shaft proksymalny mniejszy-równy 1,9F dla wszystkich rozmiarów 
-	shaft dystalny mniejszy-równy 2,5F dla wszystkich rozmiarów 
-	długość uzytkowa 145 cm 
-	ciśnienie nominalne 6 atm, ciśnienie RBP 14 atm
-	Potwierdzona w instrukcji użycia długość podwójnej terapii przeciwpłytkowej w zastosowaniu samodzielnym oraz BMS-ISR – 4 tygodnie 
-	potwierdzone klinicznie zastosowanie w leczeniu zmian de novo z min. 12 miesięczną obserwacją (załączyć dokumentację)
-	bezpieczeństwo i skuteczność użycia poparte min. 4 wieloośrodkowymi randomizowanymi badaniami klinicznymi w leczeniu ISR (załączyć dokumentację)</t>
  </si>
  <si>
    <t>Cewnik balonowy uwalniający substancję antyproliferacyjną – Syrolimus
-	substancja czynna syrolimus w dawce 4 µg/ mm2 
-	wymagane średnice: 2.0/2.25/2.5/2.75/3.0/3.5/ 4.0 mm 
-	minimalny wymagany zakres długości 10-40 mm 
-	profil wejścia mniejszy-równy 0,016"
-	shaft proksymalny mniejszy-równy 1,9F dla wszystkich rozmiarów 
-	shaft dystalny mniejszy-równy 2,5F dla wszystkich rozmiarów 
-	długość uzytkowa 145 cm 
-	ciśnienie nominalne 6 atm, ciśnienie RBP 14 atm
-	jednokrotna 30 sek inflacja wystarczająca do efektywnego dostarczenia leku do ściany naczynia 
-	Potwierdzona w instrukcji użycia długość podwójnej terapii przeciwpłytkowej w zastosowaniu samodzielnym oraz BMS-ISR – 1 miesiąc</t>
  </si>
  <si>
    <t>STENT uwalniający lek   
Stent uwalniający substancję antyproferacyjną bez powłoki polimerowej
- substancja czynna – sirolimus  w dawce 1,2 μg/mm2
- bezpolimerowe pokrycie stentu substancją czynną w technice abluminalnej
- platforma – stent  kobaltowo-chromowy 
- długość stentu doprowadzającego min. 145 cm
- minimalny zakres średnic 2,0 – 4,0 mm
- minimalny zakres długości 9 – 38 mm (min. 8 długości)
- grubość ściany stentu:
- ≤ 0,0022 dla średnicy 3,0 mm
- profil wejścia ≤ 0,016
- crossing profile ≤ 0,035 dla stentów o średnicy 3,0 mm
- shaft proksymalny ≤ 1,9 F, shaft dystalny ≤ 2,5 F (dla wszystkich średnic)
- hydrofilna powłoka dystalnej części shaftu 
- RBP ≥ 18 atm. dla średnic 2,0 – 3,5 mm
- NBP ≤ 10 atm.</t>
  </si>
  <si>
    <t>Cewnik balonowy typu semi-compliant,  
	system doprowadzający typu monorail
	poczwórnie złożony balon 
	hydrofilna powłoka balonu 
	długość systemu doprowadzającego 145 cm
	minimalny wymagany zakres średnic: 1,25 - 4,0 mm (min. 9 średnic)
	dostępne cewniki  do CTO o średnicy 1,25 i 1,5 mm, długości 20 mm
	minimalny wymagany zakres długości: 10 - 30 mm
	crossing profile 0,025” dla średnicy 3.0 mm 
	profil wejścia balonu 0,016"
	shaft proksymalny ≤ 1,9F (dla wszystkich rozmiarów) 
	shaft dystalny ≤ 2,5F (dla wszystkich rozmiarów) 
	ciśnienie nominalne 6 atm dla średnic 2.0 - 4.0mm oraz 10 atm dla średnic 1.25 – 1.5mm 
	RBP 14 atm. w zakresie 2,0 – 4.0 mm oraz 18 atm dla średnic 1.25 – 1.5 mm
	możliwość wykonania procedury kissing baloon przy użyciu cewnika 6F</t>
  </si>
  <si>
    <t>Cewnik balonowy typu non-compliant   
	balon  do PTCA typu non-compliant
	balon nylonowy z 3- krotną pamięcią złożenia
	hydrofilowa powłoka balonu na shafcie dystalnym (minimalizująca tarcie w trudnych zmianach) 
	shaft proksymalny ø 1,9 F
	shaft dystalny ø 2,7 F
	długość użytkowa 140 cm 
	profil wejścia balonu 0,016”
	długość cewnika typu rapid exchange 25 cm
	ciśnienie nominalne [NP] 12 atm
	Nominalne ciśnienie rozrywające [RBP] 20 atm
	zakres średnic od 2.0 mm do 4.5 mm
	zakres długości od 8 mm do 30 mm (min. 8 długości)</t>
  </si>
  <si>
    <t>TORQUER   
	z mechanizmem zaciskowym,  NIE ZAKRĘCANY  
	do wszystkich prowadników drutowych o średnicach od 0,010”do 0,020”</t>
  </si>
  <si>
    <t>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</si>
  <si>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Zestaw do PCI Inflator + Y-connector (zestaw pakowany razem sterylnie) 
Inflator 
	pojemność strzykawki min. 20 ml
	generalne ciśnienie min. 30 atm.
	budowa umożliwiająca precyzyjne wykonanie inflacji jak i szybkiej defilacji
	obecność mechanizmu zabezpieczającego przed niekontrolowaną deflacją
	zintegrowany kranik trójdrożny na przewodzie wysokociśnieniowym 
	zegar manometru ze zmiennym położeniem ok. 90stopni
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</si>
  <si>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Gotowy sterylny pakiet do zabiegów koronarografii, w skład którego wchodzi:    
	strzykawka zakręcana 10 ml do podawania kontrastu – 1 szt.
	strzykawka typu luer lock o pojemności 5 ml – 1 szt.
	strzykawka 3-częściowa typu luer lock o pojemności 10 ml z podwójnym uszczelnianiem tłoka, z końcówką położoną centrycznie i dostępnością kolorowego tłoka (żółty, niebieski, czerwony) – 3 szt.
	igła iniekcyjna 1,2 x 40 mm z elementem zabezpieczającym przed zakłuciem – 1 szt.
	igła iniekcyjna 0,55 x 25 mm – 1 szt.
	miseczka okrągła o poj. 250 ml z podziałką niebieska i przeźroczysta – 2 szt. 
	serweta 2-warstwowa na stolik zabiegowy wzmocniona 152 x 152 cm – 1 szt.
	gaziki o wymiarach 7,5 x 7,5 cm,  8-warstwowe – 20 szt.
	serweta do angiografii promieniowo-udowej z włókniny sms  244 x 350 cm z 2 przezroczystymi brzegami do zabezpieczenia pulpitu sterowniczego o szer. 58 cm, 2 otwory do nakłucia tętnicy promieniowej w kształcie elipsy z paskiem lepnym  w świetle otworu w rozm. 12 x 7,6 cm oraz 1 otworem do nakłucia tt. udowych o średnicy 12 cm otoczony folią przylepną w świetle otworu. Warstwa wysokochłonna w polu zabiegowym w rozmiarze 154 x 122 – 1 szt. 
	prześcieradło pod pacjenta min. 2 – warstwowe w rozm. 150 x 250 cm 
	pokrowiec ochronny z gumką typu czepek o wym. 75 x 80 cm  
	pokrowiec ochronny z gumką typu torba o wym. 85 x 90 cm  
	serweta abosorbująca 60 x 40 cm z nieprzemakalną warstwą spodnią  
	fartuch chirurgiczny rozmiar L,  ze wzmocnioną warstwą nieprzemakalną na przedniej części i na rękawach - 2 szt. 
	sterylna serwetka do rąk, biała, wysokochłonna 37 x 56 cm – 2 szt. 
	aplikatur do długotrwałego pobierania leków  z opakowań zbiorczych typu mini spike 
	kleszczyki do materiałów opatrunkowych z tworzywa sztucznego, proste, dł. 20 cm  
	kolec przelewowy do transferu płynów i leków z opakowań o dużych pojemnościach  
	prowadnik naczyniowy typ J 0.035” dł. 200 cm 
	zestaw do monitorowania ciśnienia z przetwornikiem jednorazowego użytku kompatybilny z posiadanym przez Zamawiającego monitorem, połączenie z kablem pinowe, wodoszczelne 
	gąbka na patyku do dezynfekcji, dł. 16 cm – 1 szt</t>
  </si>
  <si>
    <t>.	Zestaw do monitorowania ciśnienia z przetwornikiem jednorazowego użytku 
-	Przetwornik ze zintegrowanym systemem płuczącym 3 ml/h 
-	Połączenie z kablem interfejsowym PINOWE, wodoszczelne
-	Układ do przepłukiwania w postaci skrzydełek
-	Konfiguracja zestawu: 1x przetwornik ciśnienia, 2x kranik trójdrożny czerwony, 1 x dren ciśnieniowy przezroczysty 150 cm, 1 x linia płucząca
-	Możliwość zaoferowania zestawów jednoprzetwornikowych z możliwością przełączania z pomiaru ciśnienia tętniczego na pomiar OCŻ
Uwaga: Wykonawca zobowiązany jest do wyposażenia Zamawiającego, na czas trwania umowy w kable, płytki i uchwyty pasujące do połączenia oferowanych przetworników z posiadanymi przez Zamawiającego monitorami</t>
  </si>
  <si>
    <t>Rampa dwukranikowa wysokociśnieniowa</t>
  </si>
  <si>
    <t>Miseczki jałowe 250 ml pakowane osobno</t>
  </si>
  <si>
    <t>Pakiet nr 15</t>
  </si>
  <si>
    <t>Stent lekowy 
•stent uwalniający substancję antyproliferacyjną Sirolimus do zmian długich i krętych naczyń
• stenty o budowie hybrydowej
• substancja czynna - Sirolimus
• platforma: stent kobaltowo-chromowy o budowie hybrydowej: cele (komórki) zamknięte na końcach stentu, cele (komórki) otwarte w środkowym segmencie stentu 
• stent zamontowany fabrycznie na cewniku balonowym
• minimalny zakres średnic - 2,5 - 4,5 mm
• minimalny zakres długości - 8 - 40 mm
• dostępność długości ≥ 44 mm dla średnic 2,5 - 3,5 mm
• grubość ściany stentu  -  65 µm (0,065mm / 0,0026")
• stopień skrócenia stentu po rozprężeniu - ≤ 0,29%
• crossing profile - ≤ 0,039" (dla stentów zamontowanych na balonie o średnicy 3,0 mm)
• Ciśnienie RBP 14/16 ATM (w zależności od średnicy i długości)
• ciśnienie nominalne rozprężenia stentu - ≤9 atm
• Długość cewnika 140 cm</t>
  </si>
  <si>
    <t>Stent  lekowy o zróżnicowanej średnicy   
• Stenty ze stopu kobaltowo-chromowego pokrywane lekiem sirolimus (rapamycyna)                                                                                                                                                                                                                                                                                                                                                                                                  Stent o budowie hybrydowej : cele zamknięte na końcach stentu , cele otwarte w środkowym segmencie stentu  
• Stenty zamontowane fabrycznie na cewniku z balonem  
• Średnice stentu; min.2.75-2.25 ,3.0-2.5 ; 3.5-3.0   
• Długość stentu : min. ≤ 30 mm , maks. ≥ 60 mm  
• Grubość ściany stentu ≤  65μm (0,065mm / 0,0026”)
• Stopień skrócenia stentu po rozprężeniu ≤ 0.29%
• Crossing profile ≤ 0,99 mm/0,039” ( ( dla stentów zamontowanych na baloniku o średnicy 3.0 mm)
• Możliwość zastosowania cewnika prowadzącego 5F dla wszystkich rozmiarów stentów
• Ciśnienie RBP ≥ 14 atm. 
• Ciśnienie nominalne rozprężenia stentu ≤ 9 atm</t>
  </si>
  <si>
    <t>Stent  lekowy  
• Stenty ze stopu kobaltowo-chromowego pokrywane lekiem everolimus
• Hybrydowa budowa: zamknięte komórki brzegowe i otwarte wewnątrz,
• Dawka leku: 1,25µgm/mm²
• Grubość ściany stentu (strut): 50µm (0,065mm / 0,0020”),
• Średnice stentu (8) : 2.00 ; 2.25 ; 2.50 ; 2.75 ; 3.00 ; 3.50 ; 4.00 ; 4.50 (mm)
• Długości stentu (11) : 8,13,16,19,24,29,32,37,40,44,48 (mm)
• Cewnik balonowy typu:  Rapid Exchange,
• Profil przejścia : 0,99mm/0,039” ( dla średnicy 3,00 mm), 
• Ciśnienie nominalne NP 8 ATM,
• Ciśnienie RBP 14/16 ATM (w zależności od średnicy i długości)
(14ATM dla 3,5mm i dł &gt;35mm; śr 4,0mm i dł &gt;30mm; śr.4,5 mm dla wszystkich dł.)
• Shaft proksymalny 1,95F, 
• Shaft dystalny 2,7F; (2,4F dla śr. 2,00 mm)
• Cewnik prowadzący 5F,
• Prowadnik: 0,014” (0,36mm)
• Markery platynowo-irydowe na obu końcach balonu
• Długość cewnika 142 cm,</t>
  </si>
  <si>
    <t>Cewnik balonowy półpodatny 
• Długość użytkowa cewnika 140 cm,
• Kompatybilny cewnik prowadzący: 5F
• System: Rapid Exchange (RX);
• Profil wejścia końcówki balonu 0,016”,
• Profil wejścia  balonu 3.00 - 0,021”,
• Sposób składania balonu- balon 2/3 fałdowy
• Powłoka balonu hydrofilna
• Ciśnienie NP:  6 bar/atm
• Ciśnienie RBP : 14 bar/atm
• Ciśnienie ABP : 20 bar/atm
• Średnice: 1.00, 1.25, 1.50, 1.75, 2.00, 2.25, 2.50, 2.75, 3.00,3.25,  3.50, 3.75,4.00 mm
• Długości: 5, 8, 10,12, 15, 20, 25,30 mm,
• Szaft proksymalny 1.8 F,
• Szaft dystalny: 2.30F (Ø1.0-1.75mm)  
                                 2.50F (Ø 2.0 – 3.0mm)  
                                 2.7F   (Ø 3.25 – 4.0mm)
• Rodzaj markerów -  platynowe-irydowe:
- jeden marker dla balonów 1.00, 1,25, 1.50, 1.75
- dwa markery dla rozmiarów od 2.00 do 4.00
• Rozmiary 1,0 mm i 1,25 mm dedykowane są szczególnie do małych krętych naczyń oraz do procedur CTO
• Bardzo mały profil balonu, złożony ma średnice mniejszą od szaftu.
• zaawansowana powłoka hydrofilna
• Balon kompatybilny do techniki kissing ballon; z cewnikiem 6F</t>
  </si>
  <si>
    <t>Cewnik balonowy niepodatny 
• Długość użytkowa cewnika 140 cm,
• Kompatybilny cewnik prowadzący: 5F
• Profil wejścia końcówki balonu 0,016”,
• Sposób składania balonu- balon 3 fałdowy
• Materiał balonu-Nylon
• System: Rapid Exchange (RX);
• Powłoka balonu hydrofilna
• Ciśnienie NP:  12 atm,
• Ciśnienie RBP : 22 atm (2.00 do 4.00) i 20 atm (4.50 do 5.00)
• Ciśnienie ABP : 30 atm
• Średnice: 2.00, 2.25, 2.50, 2.75, 3.00, 3.25, 3.50, 3.75, 4.00, 4.50, 5.00  mm
• Długości: 6, 8, 10, 12, 15, 18, 20,22,25,30  mm,
• Crossing profile dla 3mm: 0,025”
• Szaft proksymalny 2.0 F,
• Szaft dystalny: 2.7 F, 
• długość końcówki (tip length) 2.0, 2,5 mm
• Rodzaj markerów -  2 markery platynowe-irydowe 
• zaawansowana powłoka hydrofilna odporna na zadrapania i uszkodzenia,
• Materiał z którego wykonany jest balon pozwala na rozszerzenie wysokim ciśnieniem przy jednoczesnej kontroli średnicy i  długości balonu
• Minimalny wzrost osiowy balonu w celu wyeliminowania zniekształcenia stentów
• Wysokociśnieniowy, cewnik balonowy dylatacyjny o minimalnej podatności
przeznaczony do procedur angioplastyki naczyń wieńcowych w systemie szybkiej wymiany Rx</t>
  </si>
  <si>
    <t>Pętla naczyniowa    Andratec Retrival Exeter Snare,  Exeter Snare micro  
• Atraumatyczna nitinolowa pętla zagięta pod kątem 90 stopni, z pozłacanym wolframem dla uzyskania optymalnej widoczności i platynowym wewnętrznym znacznikiem w kształcie pierścienia zapewniającym dobre pozycjonowanie introducera
• Zestaw zawiera pętlę, mikrocewnik, rękaw podtrzymujący ściśle połączony z „hub” oraz torquer
• Kompatybilna z cewnikiem do 5F
• Rozmiary 2 – 35 mm (5-35mm długość 125 cm; 2,4,7mm długość 175 cm)</t>
  </si>
  <si>
    <t>Cewniki balonowe pokryte lekiem antyproliferacyjnym  
• cewnik balonowy typu RX SC uwalniający paklitaksel w dawce 3 μg/mm² z biokompatybilnego nośnika dzięki technologii Wing-Seal
•Ciśnienie nominalne: 6 bar •Kompatybilność z cewnikiem prowadzącym: 5F lub 6F (technologia Kissing Balloon)
• średnice cewnika balonowego 2,0 – 4,0 mm
• długości 10,15,20,30 mm
• Proksymalna część szaftu: 1,9F (0,64mm)
•Dystalna część szaftu: 2,4 F (0,80mm)
•dostępna wersja cewnika balonowego NC z ciśnieniem nominalnym: 12 bar; średnice 2,5-4,5 mm; długości 10,15,20 mm</t>
  </si>
  <si>
    <t>.  Strzykawka wysokociśnieniowa do zabiegów
• tarcza manometru pokryta substancją o właściwościach fluorescencyjnych, umożliwiającą łatwą obserwację w zaciemnionych pomieszczeniach,
• ergonomiczny kształt,
• czytelny manometr ustawiony pod kątem dla lepszej widoczności,
• mechanizm łatwy i wygodny w obsłudze, umożliwiający wykonanie precyzyjnej lub szybkiej inflacji i szybkiej deflacji, 
• rękojeści uniemożliwiającą przypadkowe zwolnienie 
• pojemność strzykawki 20 ml
• dokładność co 1 atm/bar
• zakres ciśnienia od 0 do 30 atm/bar, 
• wyposażona w elastyczny wysokociśnieniowy dren zbrojony i kranik wysokociśnieniowy trójdrożny,
• rotowana końcówka męska,
• przejrzysta obudowa ułatwiająca dostrzeżenie pęcherzyków powietrza ,
• wyposażona w blokadę umieszczoną w rękojeści uniemożliwiającą przypadkowe zwolnienie.</t>
  </si>
  <si>
    <t>Cewnik Aspiracyjny  6F  
przeznaczony do użycia w systemie krążenia wieńcowego w celu szybkiego udrożnienia naczyń
• Kompatybilny z cewnikiem prowadzącym 6F
• Wyposażony we wkład usztywniający (sztylet)
• Kompatybilny z prowadnikiem 0,014”
• Długość portu RX : 10mm
• profil natarcia cewnika: 0,022” (0,56 mm), 
• profil szaftu cewnika: 3,9 F (1,3 mm),
• Światło aspiracyjne ( średnica portu aspiracyjnego):  0,037”/ 0,94mm; 2,85F
• Powierzchnia portu ekstrakcji cewnika ok. 2,7mm2
• Profil dystalny (tip) : 1,7f/0,022”
• Średnica zewnętrzna 5,1F/1,70mm
• Długość cewnika 140 cm</t>
  </si>
  <si>
    <t>Opaska uciskowa   TB Band (rozmiar S, M, L)  
• Opaska jednorazowa z punktowym uciskiem na miejsce nakłucia tętnicy promieniowej. Komora uciskowa wypełniona powietrzem (obj.: nominal. 13ml, max. 18ml)
• Transparentny materiał pozwalający na obserwację uciskanego miejsca i bezpieczną kontrolę hemostazy
• czas utrzymania opatrunku do uzyskania hemostazy (brak limitów czasowych)
• Regulacja siły ucisku
• w zestawie strzykawka do wypełnienia powietrzem komory uciskowej
dostępne trzy rozmiary opaski (długa - 29cm; średnia – 26 cm i krótka — 23cm)</t>
  </si>
  <si>
    <t>. Y- conector typu Click 100 sztuk 
• ergonomiczny kształt umożliwiający obsługę jednoręczną z ruchomą trójstopniową zastawką (typu „klik"). Mechanizm zapadkowy zastawki hemostatycznej bez elementów przykręcanych, z automatycznym domknięciem z pozycji półotwartej przy iniekcji kontrastu 
• kompatybilność z automatycznymi wstrzykiwaczami kontrastu z ustawieniami objętości przepływu do 15 ml/s i ciśnienia 600 psi
• Kompatybilność z prowadnikami o średnicach z zakresu 0,014”-0,038”
• średnica wewnętrzna zastawki 8F 
• trójstopniowa zastawka 
• linia ciśnienia (20 cm) z kranikiem trójdrożnym 
• wykonany z przeźroczystego materiału</t>
  </si>
  <si>
    <t>Cewniki diagnostyczne  5 i 6 F  
• cewnik zbrojony na całej długości, dobrze widoczny w skopii
• duża średnica wewnętrzna (min.: 0,050” dla 5F; 0,057” dla 6F)
• duży wybór kształtów i krzywizn (m.in. krzywizna TIG dedykowana do dostępu
promieniowego)
• pokrycie wewnętrzne hydrofilne umożliwiające dobry przepływ
• cewnik posiadający powierzchnię typu Hydro – dynamic zmniejszającą ryzyko spazmu naczyń promieniowych (dla 6F)
• dostępne długości 130 cm dla krzywizn typu JL4 oraz JR4 i PIGTAIL</t>
  </si>
  <si>
    <t>Pakiet nr 16</t>
  </si>
  <si>
    <t>DES  
System stentowy do naczyń wieńcowych uwalniający lek antyproliferacyjny z polimeru. • Biokompatybilny polimer składający się z dwóch warstw: Hydrofilnej powierzchni zewnętrznej dla szybszego uwolnienia leku w początkowej fazie celem zmniejszenia reakcji zapalnej i hydrofobowej, warstwy wewnętrznej dla wydłużonego kontrolowanego czasu dostarczania leku. • Substancja czynna – Zotarolimus (pochodna Sirolimusa) • Platforma stentowa kobaltowo-chromowa wykonana w technice sinusoidalnej z jednego kawałka drutu łączonego laserowo z Platynowo- Irydowym rdzeniem poprawiającym widoczność w trakcie zabiegu (technologia Core Wire) • Budowa stentu otwartokomórkowa • dostępne średnice stentu: 2,0,2,25; 2,5; 2,75; 3,0; 3,5; 4,0; 4,5; 5,0 mm • dostępne długości stentu: 2,0 – 4,0 to: 8; 12; 15; 18; 22; 26; 30; 34; 38 mm • Dla średnic stentu: 4,5; 5,0 mm dostępne długości: 12; 15; 18; 22; 26; 30 mm • Maks. rozszerzenie stentu 4,5 i 5,0 do ok. 6.00 mm • Profil przejścia 0,038 dla rozmiaru 3,0 mm • Profil przejścia 0,048 dla rozmiaru 5,0 mm • Grubość elementów z jakich wykonany jest stent 2,0 – 4,0 mm0,0032” (81 μm) • Grubość elementów z jakich wykonany jest stent 4,5 i 5,0 mm - 0,0036” (91µm) • Wymiary szaftu dystalny 2.7F (dla 4,5 i 5,0 mm 3.2F), proksymalny 2.1F • Ciśnienie nominalne - 12 atm • Ciśnienie RBP 16 atm(4.50–5.00 mm) - 18 atm(2.00–4.00 mm) • Kompatybilność z cewnikiem prowadzącym 5F-1.42mm (0,056”) • Bezpieczeństwo i skuteczność stosowania stentów potwierdzona wynikami wieloośrodkowych badań klinicznych z minimum pięcioletnia obserwacją ponad 7500 pacjentów. • Brak zwiększonego ryzyka zakrzepicy stentu po przerwaniu lub zakończeniu podwójnej terpii przeciwpłytkowej (DAPT) po upływie jednego miesiąca od zabiegu</t>
  </si>
  <si>
    <t>DES
System stentowy do naczyń wieńcowych uwalniający lek antyproliferacyjny z polimeru • Biokompatybilny polimer składający się z dwóch warstw: hydrofilnej powierzchni zewnętrznej dla szybszego uwolnienia leku w początkowej fazie celem zmniejszenia reakcji zapalnej i hydrofobowej, warstwy wewnętrznej dla wydłużonego kontrolowanego czasu dostarczania leku • Substancja czynna – (pochodna Sirolimusa) Zotarolimus. • Platforma stentowa kobaltowo-chromowa wykonana w technice sinusoidalnej z jednego kawałka drutu łączonego laserowo z Platynowo-Irydowym rdzeniem poprawiającym widoczność w trakcie zabiegu (technologia Core Wire) • Budowa stentu otwartokomórkowa • dostępne średnice stentu: 2,25; 2,5; 2,75; 3,0; 3,5; 4,0 mm • dostępne długości stentu: 8; 12; 15; 18; 22; 26; 30; 34; 38 mm dla wszystkich średnic • maks. rozszerzenie stentu: średnice 2,25 i 2,5 – do 3,5 mm, średnice 2,75 i 3,0 – do 4,0 mm, średnice 3,5 i 4,0 – do 5,00 mm • profil przejścia 0,041’’ dla rozmiaru 3,0 mm • grubość elementów z jakich wykonany jest stent - 0,0032” • ciśnienie nominalne - 12 atm • ciśnienie RBP 18 atm • Wymiary szaftu: dystalny 2.7F, proksymalny 2.1F • Kompatybilność z cewnikiem prowadzącym 5F-1.42mm (0,056”) • Bezpieczeństwo i skuteczność stosowania stentów potwierdzona wynikami wieloośrodkowych badań klinicznych z minimum pięcioletnią obserwacją min. 7500 pacjentów. Brak zwiększonego ryzyka zakrzepicy stentu po przerwaniu lub zakończeniu podwójnej terpii przeciwpłytkowej (DAPT) po upływie jednego miesiąca od zabiegu</t>
  </si>
  <si>
    <t>Cewnik balonowy S.C.    
Typ: RX rapid exchange • Ciśnienie nominalne 8 atm • iśnienie RBP 14 atm. • Balon 1,25 mm ciśnienie NP oraz RBP =12atm • Balon 1,25 wykonany w technologii zerofold zapewniający ultra niski profil przejścia przeznaczony do udrożnień trudnych zmian • Profil balonu 0,020” dla średnicy 1,25mm • Profil balonu  0,027” dla średnicy 2,5 mm (pomiar zgodnie z zaleceniami FDA w najszerszym miejscu) • Dla balonu o średnicy 1,25 i 1,5mm - obecność jednego markera (środek). • Markery - Platynowo-Irydowe o mniejszym profilu oraz lepszej widoczności. • Profil wejścia końcówki balonu  0,016” • Końcówka w połączeniu z niskim profilem zapewnia łatwość przejścia przez ciasne, kręte i zwapniałe zmiany w naczyniach • Nowy materiał balonu Fulcrum Lite bardzo trwały i odporny na 1 szt 160,00 8% uszkodzenia gwarantowana możliwość minimum 10 krotnej inflacji do RBP • Średnice balonu: 1,5; 2,0; 2,25; 2,5; 2,75; 3,0; 3,25; 3,5; 3,75; 4,0 mm • Dla średnic od 2,0 do 4,0 mm skok średnicy balonu co 0,25 mm • Długości od 6,0; 10; 12; 15; 20; 25; 30 mm • Długości dla balonu 1,25mm od 6; 10; 12; 15; 20,0 mm • Wymiar szaftu dla średnic 1,5-3,5 mm dystalny 2.5F, proksymalny 2.1 F dla średnic 3.75 -4.0 dystalny 2.7F, proksymalny 2.1 F • Kompatybilny dla technologii 6F Kissing-Balloon. Dowolna kombinacja dwóch balonów Solarice RX o srednicach 1.50 – 3.50 mm może byc wykorzystana dla techniki Kissing-Balloon z 6F cewnikiem prowadzacym (min. ID 0.070”). • Cewnik kompatybilny z cewnikiem prowadzącym 5F (min.0,056”) we wszystkich rozmiarach</t>
  </si>
  <si>
    <t>Cewnik balonowy NC  
Typ: rapid exchange • Średnice balonu (mm): 2,0; 2,25; 2,5; 2,75; 3,0; 3,25; 3,5; 3,75; 4,0; 4,5; 5,0 mm • Różne długości balonu: 6; 8, 12, 15, 20, 27 mm • Typ balonu non-compliant • Nowy materiał balonu na bazie nylonu znakomicie utrzymuje zadany wymiar zarówno wzdłużny jak i poprzeczny (średnica) • Materiał bardzo trwały i odporny na uszkodzenia gwarantowana możliwość minimum 10 krotnej inflacji do RBP • Nominal pressure 12 atm. dla wszystkich rozmiarów • Rated burst pressure 20 atm. dla wszystkich rozmiarów • Szaft dystalny 2,5 F dla cewników o śr. 2,0-3,75 mm, szaft dystalny 2,7F dla śr. 4,0-5,0 mm • Szaft proksymalny 2,1 F • Długość użytkowa cewnika 142 cm • Selektywne pokrycie balonu materiałem hydrofilnym Selective Dura – Trac™ – zapobiega przemieszczaniu się podczas inflacji. • Cewnik kompatybilny z cewnikiem prowadzącym 5F (min.0,056”) w rozmiarach 2,00-4,00 mm oraz cewnikiem 6F(min.0,068”) w rozmiarach 4,5 oraz 5,00 mm • Entry profile 0,015”C</t>
  </si>
  <si>
    <t>Cewnik prowadzący   
Oferowane średnice 5F, 6F, 7F, 8F • Duża średnica wewnętrzna cewnika: 0,058”-5F/0,071”-6F/ 0,081”-7F/0,090”–8F • Dostępna długość cewnika prowadzącego 55 cm, 90 cm i 110 cm dla cewników 6F i 7F oraz 118 cm dla 5 i 6 F 1 szt 140,00 8% • Metalowe zbrojenie zachowujące niezmienne światło wewnątrz na całej długości cewnika, technologia full wall • Miękka atraumatyczna końcówka + marker widoczny w skopii • Stabilność krzywizny w temp. 37 °C przez okres całego zabiegu • Odporność na skręcanie i załamania, wysoka trwałość cewnika • Dobra pamięć kształtu oraz dobra manewrowalność • Pełna gama krzywizn typowych i nietypowych – 95 w każdej średnicy : Judkins L&amp;R, Amplatz J&amp;R, Femoral J&amp;R, Multipurpose, Bypass, Extra Back Up L&amp;R, MAC – Multi Aortic Curve, Champ, krzywizna specjalna 3D right – umożliwiająca dostęp z nakłucia tętnicy udowej, promieniowej, ramieniowej, dojście do bypassów jak i innych nietypowych odejść naczyń • Cewniki dla tętnic nerkowych o długości 55 cm oraz dedykowanej krzywiźnie • Możliwość zamówienia cewników z otworami bocznymi i z modyfikowanymi końcówkami</t>
  </si>
  <si>
    <t>Cewnik przedłużający do cewnika prowadzącego   
Dostępne rozmiary 6F i 7F • Światło wewnętrzne cewnika: dla 6F –0,056” dla 7 F - 0,062” • Długość cewnika 150 cm ; długość kanału dystalnego 25 cm • Szaft proksymalny o jednolitym okrągłym przekroju zapewniający optymalny przekaz siły • Miękka atraumatyczna końcówka z markerem radiocieniującym • Pokrycie hydrofilne w części dystelnej na długości 21 cm • Cewnik wykonany w technologii SmoothPass minmalzujacej ryzyko zahaczenia urządzenia przy wprowadzaniu do części dystalnej cewnika przedłużającego - wszystkie elementy metalowe zatopione w powłoce polimerowej w miejscu wprowadzania urządzenie do cześci dystalnej tzw."entry port", taperowany szaft na odcinku 10 cm • Specjalny marker radiocieniujący o długości 3 mm w miejscu wprowadzania urządzenie do cześci dystalnej tzw."entry port" • Wysoka odporność na zagięcia i załamania • Ergonomiczne zakończenie ułatwia manipulacje cewnikiem • 2 markery pozycjonujące w odległości 90cm i 100 cm od końcówki dystalnej – wskazujące moment wyjścia z cewnika prowadzącego</t>
  </si>
  <si>
    <t>Cewnik do aspiracji skrzeplin   
Cewnik przeznaczony do użycia w systemie krążenia wieńcowego i obwodowego, łącznie z pomostami aortalno-wieńcowymi • Cewnik przeznaczony do pobierania i aspiracji materiału zatorowego (np. skrzeplin) w trakcie przezskórnej angioplastyki wieńcowej, innej przezskórnej angioplastyki i w czasie implantacji stentu, a także do selektywnego, donaczyniowego podawania środków diagnostycznych lub terapeutycznych, z okluzją naczyniową lub bez niej • Cewnik typu monorail; z końcówką typu Luer -lock położoną proksymalnie • Marker na dystalnym końcu cewnika • Hydrofilne pokrycie na dystalnych min. 38 cm cewnika aspiracyjnego kompatybilnego z cewnikiem prowadzącym 6F. • Obecność w ofercie dwóch zestawów: o średnicy zewnętrznej max. 0,068” kompatybilnych z cewnikiem prowadzącym 6F (0,070") • Światło aspiracyjne min. 0,043” (1, 092 mm) dla systemu kompatybilnego z cewnikiem prowadzącym 6F, (Powierzchnia światła ekstrakcji 0,94 mm2) oraz min. 0,050" Wskaźnik przepływu aspiracji min. 52 cc/min (dla systemu kompatybilnego z cewnikiem prowadzącym 6F) • Długość cewnika aspiracyjnego kompatybilnego z cewnikiem prowadzącym 6F – 140 cm • Typu Rapid Exchange współpracujące z prowadnikiem 0,014” • Systemy kompatybilne z cewnikiem prowadzącym: 6F • Obecność w ofercie cewników ze sztyletem zapobiegającym zjawiskowi załamywania cewnika. • Obecność w ofercie cewników z markerami rozlokowanymi na szafcie cewnika na jego 90 cm i 100 cm długości. • W komplecie znajduje się cewnik aspiracyjny, dwie strzykawki 30 cc, jeden koszyczek, przedłużacz z kranikiem • 1 roczne bad. pacjentów STEMI w kontrolowanym randomizowanym badaniu.</t>
  </si>
  <si>
    <t>Cewnik diagnostyczny  
Dostępne rozmiary : 5F , 6F • Światło wewnętrzne cewnika: dla 5F –0,047” ; dla 6F –0,056” • Cewnik zbrojony podwójnym oplotem dając stabilne podparcie, prowadzenie oraz optymalną kontrolę obrotów 1:1 • Miękka atraumatyczna końcówka zwiększająca widoczność w skopii • Szeroki wybór kształtów i rozmiarów – dostępne opcje z otworami bocznymi • Dostępne długości – 100 cm ,110 cm, 125 cm (w zależności od typu krzywizny) • Innowacyjna technologia polegająca na domieszce polimeru InSlide™ zwiększa poślizg, redukuje opory tarcia – poprawiając dostarczalność cewnika • Dostępne wszystkie kształty i krzywizny np: JL; JR; AL; AR; MPA; MPB; NOTO; 3DRC; PIG . Min 20 krzywizn dla każdej średnicy • Pamięć kształtu • Wysoka odporność na zagięcia i załamania • Ergonomiczne zakończenie ułatwia manipulacje cewnikiem • Zachowuje niezmienne światło na całej swojej długości • Wartość maksymalnego ciśnienia przepływu w cewniku – co najmniej 1100 psi</t>
  </si>
  <si>
    <t>Strzykawka z manomentrem   
Maksymalne ciśnienie 30 atm • Strzykawka o pojemności 20 ml • Precyzyjne zwiększanie ciśnienia w balonie • Budowa strzykawki umożliwia precyzyjne wykonanie inflacji jak i szybkiej deflacji • Posiada zabezpieczenie przed niekontrolowaną deflacją • Ergonomiczna „pistoletowa” rękojeść, łatwa i wygodna w obsłudze pasująca do prawej i lewej ręki. • Informacja o ciśnieniu ujemnym (na tarczy manametru) • Tarcza manometru pokryta substancją luminescencyjną – możliwość generowania precyzyjnych ciśnień w zaciemnionym pomieszczeniu. • Czytelna tarcza manometru, pomiar z dokładnością +/- 3% w pełnym zakresie wartości. • Wykonana z przezroczystego materiału • Manometr 30 atm z podziałką co 1 atm • Zawór trójdrożny w zestawie</t>
  </si>
  <si>
    <t>Cewnik balonowy uwalniający lek paklitaxel 
Typ: rapid exchange • Balon półpodatny w Technologii PowerTrac™ z powłoka hydrofilową • Ciśnienie nominalne 8 atm • Ciśnienie RBP 14 atm. • Długość użytkowa 142 cm • Średnica shaftu: proksymalny - 2,1 F; dystalny – 2,5F ((dla średnicy 2,0 – 3,5) a 2,7F dla średnicy 4,0 mm. • Kompatybilny z cewnikiem prowadzącym 5F • Niski profil przejścia bo jedynie 0,037” – dla optymalnego pokonywania zmian, gwarantuje także wysoką elastyczność balonu przy dobrym RBP • Czynny lek: Paklitaxel ≥3,5 µg/mm² na powierzchni balonika • Lek uwalniany z powłoki FreePac złożonej z cząsteczek mocznika • Otwarty proces powlekania: Prevail DCB jest powlekany, gdy jest napompowany, lek jest równomiernie nałożony przed złożeniem balonu. Chroni to do 65% leku w trakcie dostarczania do zmiany. • Krótki czas inflacji balonu, 30-60 sekund zapewniający szybkie i precyzyjne dostarczenie leku bezpośrednio do ściany naczynia, a nie do jego światła, dając natychmiastowy efekt. • Cewnik kompatybilny z prowadnikiem 0,014” • Różne długości 10, 15, 20, 25, 30 mm • Średnice balonu od 2,00; 2,25; 2,5; 2,75; 3,0; 3,5; 4,0 mm • Balon składany pięciopunktowo</t>
  </si>
  <si>
    <t>Pakiet nr 17</t>
  </si>
  <si>
    <t>Pakiet nr 18</t>
  </si>
  <si>
    <t>Cewnik do wsparcia i przedłużenia cewnika prowadzącego  
Długość robocza 150cm, długość części wspierającej – 25cm, długość rynny wprowadzającej (typu half pipe) – 17cm plus 2 cm zagięte do kąta 200° przed wejściem do wlotu Rx., Znaczniki cieniujące- 2mm od dystalnej części cewnika i 4 mm dystalnie od wlotu Rx, znaczniki pozycjonujące 95 – 105 cm od dystalnego końca cewnika. Średnice dostępne 5F; 5,5F; 6F; 7F;8F.  Średnice wewnętrzne odpowiednio: 0,046” dla 5F, 0,051” dla 5,5F; 0,056” dla 6F; 0,062” dla 7F; 0,071” dla 8F. Odcinek przejściowy do Rx – bez elementów metalowych, płynnie zagięty dla zmniejszenia ryzyka interakcji ze stentem. Cewnik zbrojony spiralnie nawiniętym drutem, bez powlekania hydrofilnego</t>
  </si>
  <si>
    <t>Mikrocewnik dwuświatłowy 
Mikrocewnik dwuświatłowy dla dwóch prowadników 0,14” kompatybilność z cewnikiem ≥5F, zagięte ujście kanału OTW, oddający prowadnik pod kątem 10° od osi Rx, długość końcówki 7mm, dwa nieosiowe znaczniki radiocieniujące na dwóch wylotach kanałów Rx i OTW, trzon oplatany stalowym drutem, dobrze przenoszący obrót. Dostępna wersja z rozstawem między ujściami kanałów – 20mm, profil przekroju 3,5Fx3,5F oraz dostępny 3,4Fx2,7F, średnica końcówki dystalnej- 2,1F dostępna 2F. Powłoka hydrofilowa 25cm, dostępna 18cm.</t>
  </si>
  <si>
    <t>Mikrocewnik OTW  
wspierający dla prowadników wieńcowych 0,014” oraz do iniekcji precyzyjnych ilości kontrastu. Plecione, wielopłaszczowe zbrojenie, długości dostępne: 130cm i 150cm dla prostych, lub spiralne dla zagiętych wersji. Dostępne końcówki: prosta (straight), zagięta (angled: kąty: 45°, 90°, 120°, 90° przedłużona), miękka (Ext). Pierścień radiocieniujący platynowo-irydowy na dystalnej końcówce- 0,89mm dla prostej końcówki, lub spiralnie nawinięty drut platynowo-wolframowy dla końcówek zagiętych. Dystalna część z pokryciem hydrofilnym (40cm proste lub 80cm zagięte). Średnica dystalna cewnika – 0,024”; średnica wewnętrzna – min. 0,018”</t>
  </si>
  <si>
    <t>Mikrocewnik OTW  
Mikrocewnik OTW z przeniesieniem obrotu, wspierający dla prowadników wieńcowych 0,014” oraz do iniekcji precyzyjnych ilości kontrastu. Budowa 5-cio warstwowa ze spiralnym, przeciwstawnie nawiniętym podwójnym zbrojeniem, wewnętrzne uzupełnione warstwą PTFE na całej długości końcówki roboczej. Dostępne długości: 135cm i 150cm. Kompatybilny z cewnikami 5F lub większymi. Pokrycie hydrofilne 60 cm. Dostępne cztery wersje: Standardowa (flex), Spiralna – z zewnętrznie nawiniętą spiralą z tworzywa sztucznego na odcinku 2cm dystalnej części cewnika,  Do Twardych Zmian: z gwintowaną, metalową końcówka oraz spiralą, Niskoprofilowy – z przejściem do budowy 4 warstwowej w dystalnej części.
Dostępne średnice: Końcówka taperowana, szaft 2,6F dystalnie dla wersji Std, 2,9F dystalnie dla Spiralnej i Do Twardych Zmian, 2,2F dla Niskoprofilowej. mocowaniem do introduktora oraz obturator z osłonką. Introduktory 11 cm w wersji CP- posiadają w zestawie dodatkowo  mini prowadnik dł. 45 cm i średnicy 0,035”. Dostępne długości i średnice: 11cm – średnice 5F, 6F, 7F, 8F, 9F – wersje z prowadnikiem. Długości 24cm, 35cm, 45cm, 65cm, 80cm, średnice 6F do 9F – wersje bez prowadnika.</t>
  </si>
  <si>
    <t>Zamykacz kolagenowy do tętnic udowych 
Urządzenie typu OTW, działające na zasadzie mechanicznego osiągania hemostazy za pomocą opatrunku kanapkowego kolagenowo-polimerowego oraz dodatkowej stymulacji procesu hemostazy dzięki obecności kolagenu.
Dostępne dwa rozmiary urządzenia: 14 i 18 F
Zestaw przystosowany do zamykania naczyń po usunięciu koszulki od 12-25F O.D.
Blokada zamykająca posiadająca na rękojeści wskaźniki siły naprężenia fiksowanych opatrunków oraz prawidłowość ich umieszczenia
Czop z polimeru fiksowany w świetle naczynia, poza naczyniem opatrunek z kolagenu z elementem zamykającym ze stali nierdzewnej mocujący i znakujący lokalizację części wchłanialnych
Dostępny opcjonalnie dodatkowy miernik głębokości o średnicy 14F kompatybilny z całym systemem. Oferowowany osobno w sterylnym opakowaniu.</t>
  </si>
  <si>
    <t>Pakiet nr 19</t>
  </si>
  <si>
    <t>Cewniki diagnostyczne 
− Światło wewnętrzne dla 6F 1.42mm /.056”/, dla 5F lewy 1.19mm /.047”/, 5F prawy 1.14mm /.045”/ (dwie różne średnice przy 5F do prawej i lewej tętnicy: większy przepływ do LCA i lepsze podparcie do RCA) 
− Długości cewnika 100, 110, 125cm, 
− Maksymalne ciśnienie przepływu z zachowaniem cech fizycznych cewnika 1200 PSI. 
− Jednorodne podwójne zbrojenie metalowe na całej długości. 
− Konstrukcja strefowa: cztery strefy sztywności na długości cewnika 
− Miękkie pierwsze zagięcie i atraumatyczna końcówka</t>
  </si>
  <si>
    <t>Cewniki diagnostyczne  
− Światło wewnętrzne dla 7F 1.62mm / .064/, 6F 1.42mm /.056”/, dla 5F 1.14 mm /.045”/. 
− Długości cewnika 100, 110 i 125cm 
− Maksymalne ciśnienie przepływu z zachowaniem cech fizycznych cewnika 1200 PSI. 
− Jednorodne pojedyncze zbrojenie metalowe na całej długości. 
− Konstrukcja strefowa: cztery strefy sztywności na długości cewnika 
− Miękki szaft i sztywne pierwsze zagięcie</t>
  </si>
  <si>
    <t>Przedłużające cewniki prowadzące  
Dostępne rozmiary 6,7 i 8F
−średnice wewnętrzne – 6F: 0,057” (1,45mm); 7F: 0,063” (1,60mm); 8F: 0,072” (1,83mm) 
− długość systemu 150cm 
− szaft typu hypotube 
− pokrycie hydrofilne 
− zbrojenie na całej długości kanału roboczego 
− marker radiocieniujący 2mm od końca dystalnego 
− znaczniki pozycjonujące na 90 cm i 100 cm 
− długość kanału roboczego 25cm dla 6F, 7F i 8F oraz 40cm dla 6F Long (do dojścia promieniowego)</t>
  </si>
  <si>
    <t>Balon  s.c.  
średnice 1.20 -4.00mm (1.20, 1.50, 2.00, 2.25, 2.50, 2.75, 3.00, 3.25, 3.50, 3.75, 4.00) 
− w średnicy 1.20 oraz 1.50mm dostępne dwie sztywności szaftu do zmian krętych i CTO (Push) 
− długości 8-20mm (8, 12, 15, 20) oraz 30mm dla średnic 2.0 – 4.0mm 
− dostępne dwa typy balonów: Monorail i OTW we wszystkich rozmiarach 
− hydrofilne pokrycie shaft’u 
− ciśnienie nominalne 6atm. 
− ciśnienie RBP 18 atm dla 1.20mm, 14atm dla 1.50-3.25 oraz 12atm dla 3.50-4.00 
− profil końcówki natarcia lesion entry profile - 0.017” dla wszystkich rozmiarów 
− możliwość zwiększenia średnicy balonu ponad nominalną w ramach RBP o ponad 6% dla wszystkich rozmiarów</t>
  </si>
  <si>
    <t>Balon NC   
średnice 2.00 -6.00mm (2.00, 2.25, 2.50, 2.75, 3.00, 3.25, 3.50, 3.75, 4.00, 4.50, 5.00, 5.50, 6.00) 
− długości 6-30mm (6, 8, 12, 15, 20, 30) dla średnic 2.00 – 4.00mm, długości 6-20mm dla średnic 4,50 i 5,00mm (6, 8, 12, 15, 20) oraz długości 8-20mm dla średnic 5.50 i 6.00mm (8, 12, 15, 20) 
− dwusegmentowa budowa shaft’u wewnętrznego 
− ciśnienie nominalne 12atm. 
− ciśnienie RBP 20atm dla 2.00-4.00 18atm dla 4.50-6.00 (RBP dla 3.00 - 20atm) 
− profil końcówki natarcia lesion entry profile - 0.017” dla wszystkich rozmiarów 
− duża niepodatność (precyzja doprężenia stentu), przyrost średnicy balonu ponad nominalną w ramach RBP o mniej niż 4,4% dla wszystkich rozmiarów (dla 3.00 – 3.13mm); przyrost średnicy w zakresie od 12atm. do 18atm wynosi zaledwie 3%.</t>
  </si>
  <si>
    <t>Balon tnący  
średnice 2.00 -4.00mm (2.00, 2.25, 2.50, 2.75, 3.00, 3.25, 3.50, 3.75, 4.00) 
− długości 6-15mm (6, 10, 15) 
− ciśnienie nominalne 6atm, ciśnienie RBP 12atm 
− profil końcówki natarcia lesion entry profile - 0.020” dla wszystkich rozmiarów 
− liczba aterotomów (ostrzy) na obwodzie: 3 dla rozmiarów 2.00 – 3.25mm i 4 dla rozmiarów 3.50 – 4.00mm</t>
  </si>
  <si>
    <t>Balon tnący  
średnice 2.00 -4.00mm (2.00, 2.25, 2.50, 2.75, 3.00, 3.25, 3.50, 3.75, 4.00) 
− długości 6-15mm (6, 10, 15) 
− ciśnienie nominalne 6atm, ciśnienie RBP 12atm 
− profil końcówki natarcia lesion entry profile - 0.017” dla wszystkich rozmiarów 
− liczba aterotomów (ostrzy) na obwodzie: 3 dla rozmiarów 2.00 – 3.25mm i 4 dla rozmiarów 3.50 – 4.00mm</t>
  </si>
  <si>
    <t>DES   
średnice 2.25 -4.00mm (2.25, 2.50, 2.75, 3.00, 3.50, 4.00) 
− długości 8-38mm (8, 12, 16, 20, 24, 28, 32, 38mm) z pominięciem rozmiaru 2.25 x 38mm 
− stop platynowo-chromowy (PtCr) – zawartość platyny 33% wagi. 
− pochodna rapamycyny (everolimus) uwalniana z trwałego polimeru akrylowo-fluorowego 
− ciśnienie nominalne 11 atm 
− ciśnienie RBP 18atm dla średnic 2.25 -2.75 i 16atm dla 3.0 – 4.0mm 
− stosunek powierzchni stentu do naczynia 12,5-15,1 %, 
− profil końcówki natarcia lesion entry profile - 0.018” dla wszystkich rozmiarów 
− profil przejścia stentu o średnicy 2.5 mm max. 0.040” (1,01 mm), 
− profil przejścia stentu o średnicy 3.0 mm max. 0.042” (1,07 mm), 
− długość balonu poza stentem (balloon overhang) 0.4mm 
− recoil max. 3% 
− dotakowe łączniki na końcu proksymalnym zabezpieczające przed skróceniem 
− duża siła radialna min. 0.26 N/mm 
− możliwość zwiększenia średnicy stentu ponad nominalną w ramach RBP (tym samym balonem) o ponad 5% dla wszystkich rozmiarów (dla 3.00 – 3.17mm) 
	− możliwość przeprężenia stentu (innym balonem) bez uszkodzenia struktury o 2.25 do 2.75; 
	o 2.50-2.75 do 3.50; 
	o 3.00-3.50 do 4.25; 
	o 4.00 do 5.75;</t>
  </si>
  <si>
    <t>DES   
średnice 3.50 - 5.00mm (3.50, 4.00, 4.50, 5.00) 
− długości 8-38mm (8, 12, 16, 20, 24, 28, 32 mm) 
− stop platynowo-chromowy (PtCr) – zawartość platyny 33% wagi. 
− pochodna rapamycyny (everolimus) uwalniana z polimeru biodegradowalnego Synchrony 
− ciśnienie nominalne 11 atm 
− ciśnienie RBP 16atm 
− stosunek powierzchni stentu do naczynia 12,7-19,1%, 
− profil końcówki natarcia lesion entry profile - 0.017” dla wszystkich rozmiarów 
− profil stentu z balonem dla średnicy 3.5 mm max. 0.049” (1,24 mm), 
− długość balonu poza stentem (balloon overhang) 0.4mm 
− recoil max. 1% 
− dotakowe łączniki na końcu proksymalnym zabezpieczające przed skróceniem 
− duża siła radialna min. 0.38 N/mm dla średnicy 3,50 mm 
− możliwość zwiększenia średnicy stentu ponad nominalną w ramach RBP (tym samym balonem) o ponad 7% dla wszystkich rozmiarów 
	− możliwość przeprężenia stentu (innym balonem) bez uszkodzenia struktury o 3.50-5.00 do 6.00</t>
  </si>
  <si>
    <t>Inflator  
- pojemność 20 cm3
−zakres ciśnień 0-26atm 
− tarcza dobrze widoczna w zaciemnionym pomieszczeniu 
− dokładność pomiaru do +/- 3% 
− dren wysokociśnieniowy o dł. 27cm zakończony kranikiem trójdrożnym 
− podwójny system zabezpieczający przed pzrypadkowym zwolnieniem tłoka</t>
  </si>
  <si>
    <t>Protekcja dystalna  
Zakres zaopatrywanych średnic 3.50 – 5.50mm 
− Długość systemu 190cm 
− Obrotowy koszyczek zintegrowany z liderem wieńcowym 0.014" ułożonym niekoncentrycznie. 
− Możliwość ręcznego formaowania krzywizny końcówki lidera 
− Wielkość oczek filtra 110 mikronów 
− Markery widoczne w skopii: końcówka 3cm, pętla nitynolowa otwirejąca koszyczek oraz maker proksymalny</t>
  </si>
  <si>
    <t>Pakiet nr 2</t>
  </si>
  <si>
    <t>ZESTAW DO NAKŁUCIA TĘTNICY PROMIENIOWEJ hydrofilny do zabiegów ad hoc PCI  
- koszulka przeznaczona do zabiegów typu ad hoc PCI i do drobnych, obkurczających się naczyń promieniowych
-  dostępne średnice 5Fr – kompatybilne z cewnikiem 6Fr
- dostępne średnice 4Fr – kompatybilne z cewnikiem 5Fr
- dostępne średnice 6Fr – kompatybilne z cewnikiem 7Fr
- dostępne długości 10 i 16 cm
- zestawy z prowadnikiem prostym stalowym lub nitinolowym 0,021”; 0,025”
- długość prowadnika 45cm
- odpowiednia igła metalowa lub kaniula plastikowa w zestawie
- koszulka wykonana z ETFE odporna na załamania, pokryta śliską powłoką hydrofilna,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 rozmiary kodowane kolorami i liczbowo
- pakowane na tacy</t>
  </si>
  <si>
    <t>TR-Band – opaska hemostatyczna promieniowa  
- zestaw do ucisku tętnicy promieniowej po nakłuciu
-zestaw nie blokujący odpływu krwi żylnej, nie narażający struktury nerwu w trakcie ucisku tętnicy
- pneumatyczny opatrunek uciskowy
-zapięcie, które umożliwia uciśnięcie lub/i poluzowanie opaski za pomocą bardzo mocnych rzepów
-część zestawu uciskająca na tętnicę wykonana z przeźroczystego materiału umożliwiającego bezpośredni 
podgląd miejsca nakłucia z widocznym markerem
-zestaw zawierający dwa balony: pierwszy podtrzymujący ciśnienie ponad miejscem nakłucia, drugi balon utrzymuje pierwszy we właściwej pozycji
- szerokość opaski min. 1,9 cm;
- dostępne 2 długości opaski 24-29 cm;
- szczelna strzykawka umożliwiająca regulację siły docisku poprzez dopompowanie lub odessanie powietrza</t>
  </si>
  <si>
    <t>ZESTAW DO NAKŁUCIA TĘTNICY PROMIENIOWEJ   hydrofilny      3 500 sztuk   53 zł netto, 57,24 brutto
- dostępne średnice 4 – 5 – 6 – 7Fr 
- dostępne długości 7 i 10 cm
- zestawy z prowadnikiem prostym stalowym typu mini spring 0,018” ; 0,021”; 0,025”
- długość prowadnika 45cm
- odpowiednia igła metalowa z krótkim ostrzem 22G; 21G; 20G
- koszulka wykonana ze śliskiego materiału ETFE odporna na załamania,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 rozmiary kodowane kolorami i liczbowo
Możliwość zamówienia introduktorów promieniowych pokrytych śliską substancja hydrofilną.
Dostępne rozmiary 5F, 6F w długościach 10cm/16cm/25cm 
Prowadnik w zestawie 0,021” lub 0,025” z ostrą igłą metalową lub kaniulą plastikową. 
Całość pakowana sterylnie na tacy.</t>
  </si>
  <si>
    <t>Urządzenie do zamykania tętnic udowych  
-  zestaw do zamykania tętnic po nakłuciu od 5 – 8Fr 
- system biowchłanialny. Całkowita absorbcja w czasie 60 – 90 dni
- polimerowa kotwica lub dysk od światła naczynia
- kolagen lub dysk od strony przydanki
- w zestawie prowadnik 70cm</t>
  </si>
  <si>
    <t>Prowadnik do angioplastyki wieńcowej     
- 0,014” 
- długość 180cm 
- dostępny przedłużacz o dł. 150cm 
- dostępne sztywności 0,6g; 1g; 3,6g 
- min. 4 rodzaje + przedłużacz 
- budowa typu duo-core zwiększająca precyzję wykonywanych zabiegów 
- materiał wykonania nitinol + stal szlachetna z dystalnym pokryciem hydrofilnym na 25 cm
- końcówka prosta zaokrąglona z platynowym markerem, pokryta warstwą silikonem na 2mm końcu. W wersji do krętych naczyń końcówka pokryta hydrofilnie.Część proksymalna pokryta teflonem (PTFE).
- wszystkie prowadnik z końcówką kształtowalną, z dystalnym rdzeniem nitinolowym na 40cm. Kształtowalny nitinolowy tip na 10 mm z oplotem.  
- dostępny prowadnik o zwiększonej hydrofilności.</t>
  </si>
  <si>
    <t>Prowadniki hydrofilne krótkie    
- rdzeń prowadnika w całości wykonany z odpornego na załamania nitinolu pokrytego poliuretanem z domieszką wolframu
- końcówka taperowana, atraumatycznie zaokrąglona
- dostępne długości 50 cm / 80 cm / 120 cm / 150 cm / 180 cm 
- dostępne średnice 0.018" / 0.025" / 0.032" /0.035" / 0.038" 
- zróżnicowane długości elastycznej końcówki 10 mm / 30 mm / 50 mm / 80 mm
- dostępne prowadniki proste, zagięte, kształtowalne.
- dostępne prowadniki o zróżnicowanej sztywności: Standard, sztywne i półsztywne dla dł. 180cm</t>
  </si>
  <si>
    <t>CEWNIK DIAGNOSTYCZNY do dostępu promieniowego    
- dostępne rozmiary 4 , 5, 6Fr (0,051” dla 6F)
- dostępne długości 65, 80, 90, 100, 110, 120cm
- dostępne cewniki z bocznymi otworami 
- cewnik wykonany z POLIURETANU z NYLONEM
- cewnik podwójnie zbrojony, zapewniający dobre manewrowanie i obrót 1:1, miękka końcówka atraumatyczna widoczna pod kontrolą RTG, pokrycie wewnętrzne umożliwiające dobry przepływ kontrastu
- dostępne standardowe krzywizny, jak również krzywizny dające optymalne podparcie z dostępu promieniowego, w tym min. dwa cewniki zarówno do lewej i prawej tętnicy wieńcowej typu TIG I, TIG II, BLK, Jacky, Sarah, cewniki z 1 lub 2 otworami bocznymi dla krzywizn promieniowych, PIG</t>
  </si>
  <si>
    <t>CEWNIK PROWADZĄCY HYDROFILNY DO KRĘTYCH ANATOMII   
- dostępne średnice 5, 6,7, 8Fr o długości 100cm 
- niezmiennie duże światło wewnętrzne 0,071” dla 6Fr; 0,081” dla 7Fr
- zewnętrzne śliskie pokrycie hydrofilne ułatwiające przejście w trudnych anatomiach 
- metalowe zbrojenie zachowujące niezmienne światło wewnątrz  na całej długości cewnika
- pełna gama krzywizn typowych i nietypowych, w tym krzywizna dająca optymalne podparcie przy dostępie promieniowym typu TIGER, Extra Backup do lewej i prawej tętnicy wieńcowej
- miękka i atraumatyczna końcówka 
- odporny na załamania i skręcanie 
- obrót 1:1
- dostępny cewnik 125cm z krzywizną dedykowaną do tętnic nerkowych z dostępu promieniowego Multipurpose</t>
  </si>
  <si>
    <t>CEWNIK PROWADZĄCY      
- dostępne średnice 5, 6,7Fr o długości 100cm
- niezmiennie duże światło wewnętrzne 0,071” dla 6Fr; 0,081” dla 7Fr
- materiał wykonania Poliester z wewnętrznym pokryciem śliskim PTFE
- metalowe zbrojenie zachowujące niezmienne światło wewnątrz  na całej długości cewnika
- pełna gama krzywizn typowych i nietypowych, w tym krzywizna dająca optymalne podparcie przy dostępie promieniowym typu TIGER, Ikari, EBU, 
- dostępny cewnik przedłużający 120cm prosty do zabiegów teleskopowych typu child in mother
- miękka i atraumatyczna końcówka wykonana z materiałów o różnej sztywności 
- odporny na załamania i skręcanie 
- obrót 1:1</t>
  </si>
  <si>
    <t>MIKROCEWNIK    
- kompatybilny z prowadnikiem 0,014”
- miękka, atraumatyczna, hydrofilna końcówka ze złotym markerem dł 0,7mm umiejscowionego 0,7mm od końca dystalnego   
- zwężane światło wewnętrzne
- średnica dystalna 0,018”
- średnica proksymalna 0,021”
- średnica zewnętrzna 1,8F (dystalnie)/2,6F (proksymalnie)
- zbrojenie na całej długości
- pokrycie zewnętrzne: warstwa hydrofilna(bez pokrycia 60cm w części proksymalnej)
- pokrycie wewnętrzne: PTFE + warstwa silikonu 
- elastyczny 13cm  segment dystalny 
- dostępne długości 130/150cm</t>
  </si>
  <si>
    <t>Mikrocewnik Dwukanałowy RX/OTW  
- wielofunkcyjny dwu kanałowy (RX/OTW) mikrocewnik do skomplikowanych zabiegów PTCA
- kompatybilny z prowadnikiem maks. 0,014”
- minimalna średnica wewnęrzna cewnika prowadzącego 0,056”
- średnica szaftu dystalnie ≥ 2,2Fr / proksymalnie 3,2Fr
- miękka, atraumatyczna końcówka o profilu 0,017”, z dwoma markerami pozycjonującymi dystalne ujście prowadników.
- 1 mm marker dystalny dla kanału OTW
- 0,5 mm marker dla kanału RX
- ujście kanału RX w odległości 21cm od końcówki dystalnej
- zewnętrzna powłoka hydrofilna
- zwężane światło wewnętrzne
- długość robocza 140 cm</t>
  </si>
  <si>
    <t>PTCA Semicompliant balloon Catheter   
- cewnik balonowy do zmian kompleksowych w tym krętych i zwapniałych o wzmocnionym szafcie 
- cewnik w systemie Rapid exchange, semi compliant, kompatybilny z prowadnikiem 0,014” 
- balon wykonany z Nylonu 12 
- ciśnienie nominalne 6 atm, 
- RBP 14/12 atm 
- profil wejścia 0.41 mm dla 1.00-1.50 mm 
- profil przejścia 0.023” (0.58mm) dla średnicy 1.00mm 
- shaft proksymalny 0.64 mm, środkowy 0.84, dystalny dla 1.00-1.50 taperowany 0.79-0.89 dla 2.00-4.00 0.87mm 
- długość użytkowa 145 cm 
- długość odcinka RX 25 cm, 
- markery głębokości na 90 i 100 cm od dystalnego brzegu 
- markery Pt/Ir na balonie 
- kompatybilne z cewnikami 4 Fr 
- pokrycie hydrofilne na dystalnym shaft`cie 
- dostępne długości: 5, 10, 15, 20, 30, 40 mm 
- dostępne średnice: 1,00 – 4,00 mm – min. 12 średnic</t>
  </si>
  <si>
    <t>Cewnik balonowy wysokociśnieniowy NC do bifurkacji w technice POT  
- cewnik balonowy wysokociśnieniowy NC
- rekomendowany do doprężania w bifurkacji w technice POT
- kompatybilny z cewnikiem prowadzącym 5F
- trójwarstwowa budowa balonu
- materiał wykonania Elastomer i Polyamid
- bardzo krótkie i zaokrąglone ramiona balonu ułatwiające pozycjonowanie podczas doprężania stentu w technice POT ( ≤3mm )
- cienkie markery na balonie oraz markery głębokości na szafcie
- pokrycie hydrofilne shaftu od końcówki balonu do ujścia prowadnika
- szaft proksymalny 1,9Fr ;Szaft dystalny 2,5Fr – 2,6Fr dla średnicy 3,0mm
- szaft środkowy zmodyfikowany usztywniony wewnętrznie dla poprawy popychaności
- dostępne średnice od 2,0 do 5,0mm (min.11 do wyboru)
- dostępne długości 6, 8,12,15,20,25,30mm 
- niski entry profile ≤0,43mm
- ciśnienie nominalne 12atm
- RBP 22 atm i 20 atm dla (4,5-5,0mm)
- długość robocza system 145cm
- możliwość wykorzystanie w technice Kissing Balloon z cewnikiem 6F</t>
  </si>
  <si>
    <t>Stent CO-CR uwalniający lek z biodegradowalnego polimeru, 1 m. DAPT / 3 tesle MRI  
- stent wieńcowy kobaltowo-chromowy L605 uwalniający analog rapamycyny (Sirolimus) z biodegradowalnego polimeru PDLLA-PCL, wycinany laserowo typu slotted tube 
- dwukonektorowe połączenia 
- sposób pokrycia lekiem – abluminalnie – stopniowane – brak polimeru na konektorach platformy, zapobiegające pękanie podczas rozprężania stentu, co minimalizuje ryzyko dostania się polimeru z lekiem bezpośrednio do krwioobiegu
- grubość ściany stentu 80µm
- niewielka dawka leku: 3,9 µg/mm
- średnice stentów od 2.25 mm do 4.0 mm 
- długość stentów od 9.0 mm do 38 mm 
- ciśnienie nominalne ≥9 atm 
- RBP ≥ 16 atm. dla średnic stentów 2.25 – 3.0 mm ; ≥ 14 atm. dla średnic stentów 3.5 – 4.0 mm 
- profil końcówki dystalnej – 0,017”
- bardzo dobry dostęp do gałęzi bocznych po rozprężeniu stentu 2,91mm (4,57mm2 dla stentu 3,0mm)
- kompatybilność z cewnikiem prowadzącym 5Fr dla wszystkich rozmiarów 
- długość robocza cewnika ≥ 144cm, szaft modyfikowany, z dystalnym pokryciem hydrofilnym 33cm
- możliwość skrócenia DAPT do 1 miesiąca z informacją zawartą w instrukcji obsługi
- udokumentowane bezpieczeństwo stosowania w obszarze MRI do 3 Tesli 
- stent certyfikowany i rekomendowany w wytycznych ESC 2014 do użycia klinicznego, o udowodnionej skuteczności badaniami klinicznymi.
- stent rekomendowany do użycia min. w bifurkacjach, w zabiegach CTO, w LM, przy skróconej DAPT do 1 m., u pacjentów z wysokim ryzykiem krwawienia.</t>
  </si>
  <si>
    <t>Stent CO-CR uwalniający lek z biodegradowalnego polimeru  
- stent wieńcowy kobaltowo-chromowy  uwalniający analog rapamycyny (Sirolimus) z biodegradowalnego polimeru PDLLA-PCL, wycinany laserowo typu slotted tube 
- dwukonektorowe połączenia 
- sposób pokrycia lekiem – abluminalnie – gradientowo
- grubość ściany stentu 80µm
- niewielka dawka leku: 3,9 µg/mm
- odległość krawędzi stentu od markerów (Pt/Ir) na balonie 0,25mm dla dokładnego pozycjonowania 
- średnice stentów od 2.25 mm do 4.0 mm 
- długość stentów 9/12/15/18/21/24/28/33/38mm
- ciśnienie nominalne ≥9 atm 
- RBP 14/16 atm 
- zaokrąglona, wykonana z bardzo mocnego i elastycznego materiału, o profilu – 0,018”
- wzmocniony szaft OD 0,64mm ID 0,46mm typu hypotube 
- szaft proksymalny 1,9Fr Szaft dystalny 2,5Fr/2,7Fr
- szaft środkowy wzmocniony sztywnym drutem stalowym u ujścia prowadnika dla poprawy popychalności stentu o 78% przy niedostatecznym podparciu cewnika
- pokrycie hydrofilne shaftu 180mm 
- możliwość skrócenia DAPT do 1 miesiąca z informacją zawartą w instrukcji obsługi</t>
  </si>
  <si>
    <t>Pakiet nr 20</t>
  </si>
  <si>
    <t>Prowadnik 
- długość 330 cm 
- średnica 0.009” 
- dostępne dwie sztywności prowadnika Floppy i Extra Support 
- końcówka widoczna w skopii o średnicy 0.014” i długości min. 2cm</t>
  </si>
  <si>
    <t>Cewnik do aterektomii rotacyjnej z łącznikiem 
- pełne sterowanie pracą urządzenia za pomocą przełączników na łączniku 
- zakres dostępnych średnic wierteł 1,25 – 2,50mm 
- długość cewnika 135cm</t>
  </si>
  <si>
    <t>Konsola elektroniczna ROTAPro - dzierżawa
- możliwość uzyskania obrotów w zakresie od 0 do 190 tyś. na minutę 
- możliwość napędzania systemu sprężonym powietrzem lub azotem o ciśnieniu min. 6atm. 
- czytelny panel sterowania 
- pełne sterowanie pracą urządzenia za pomocą przełączników na łączniku</t>
  </si>
  <si>
    <t>Pakiet nr 21</t>
  </si>
  <si>
    <t>Cewniki diagnostyczne    
cewnik zbrojony, zapewniający dobre manewrowanie i obrót
średnica wewnętrzna min. 0,057" dla 6F
duży wybór kształtów krzywizn do naczyń wieńcowych, min. 3,5-6,0
atraumatyczna końcówka dobrze widoczna w skopii
dostępne rozmiary min 4-7F</t>
  </si>
  <si>
    <t>Cewniki balonowe sc  do predilatacji  
wszystkie rozmiary kompatybilne z 5F
średnice 1mm-4mm
długości 6mm-30mm
ciśnienie nominalne-6 atm RBP-14 atm
profil (distal tip) dla 1x6mm – 0.0157"
długość shaftu-146 cm
w zestawie urządzenie do re-wrappingu</t>
  </si>
  <si>
    <t>Pakiet nr 22</t>
  </si>
  <si>
    <t>Introduktor do tętnicy udowej  
	długość 11 cm i 23 cm 
	zakres średni od 5F - 10 F
	zestaw składający się z koszulki naczyniowej,                            prowadnika 0,035", igły 18G/70 mm
	boczny dren  z kranikiem trójdrożnyrn do podawania płynów</t>
  </si>
  <si>
    <t>Introduktor do tętnicy promieniowej 
	długość: 7 cm  i 11cm i 23 cm
	średnice: 5 F, 6 F,  7 F
	zestaw składający się z koszulki naczyniowej, rozszerzacza, igły 21G/38 mm ze wskaźnikiem położenia ostrza oraz miniprowadnika 0,018" dostępnego w wersji prostej oraz z  końcówką wygiętą pod kątem ok. 30o
	boczny dren  z kranikiem trójdrożnyrn do podawania 
płynów</t>
  </si>
  <si>
    <t>Prowadnik teflonowy naczyniowy 
	powłoka teflonowa 
	średnica w  zakresie  0,018" -  0,038"
	dostępność różnych długości 150, 180, 200 i 260 cm 
	zakończenie typu J'  i proste
	odporność na załamania i zagięcia
	automatyczna miękka końcówka,  dobrze widoczna                          w skopii
	korpus prowadnika zapewniający dobre podparcie i przeniesienie obrotu</t>
  </si>
  <si>
    <t>Kranik trójdrożny wysokociśnieniowy
	wytrzymujący ciśnienie nie mniejsze niż 20 bar</t>
  </si>
  <si>
    <t>Igła angiograficzna 18 G 
	długość 70 mm
	kompatybilna z prowadnikiem 0,038”</t>
  </si>
  <si>
    <t>Torguer
	akceptujący prowadniki o średnicy w zakresie 0,014” – 0,035”
	zakręcany mechanizm montażu na prowadniku</t>
  </si>
  <si>
    <t>Stent wieńcowy Co-Cr dedykowany do bifurkacji: 
	wykonany w technologii slotted tube, montowany na balonie wysokociśnieniowym (RBP 16 atm.),                       o zróżnicowanej średnicy
	średnica proksymalna 3,5 – 4,5 mm
	średnica dystalna 2,5 – 3,75 mm
	długość: 16 mm, 19 mm, 24 mm
	pokryty biodegradowalnym polimerem uwalniającym lek antyproliferacyjny
	system doprowadzający wykorzystujący jeden prowadnik
	3 markery pozycjonujące
	w miejscu bocznicy powiększona komórka, umożliwiająca wprowadzenie stentu lub balonu bez predylatacji</t>
  </si>
  <si>
    <t>Stent Co-Cr, o niskim profilu i wysokiej elastyczności uwalniający sirolimus: 
	pokryty elastyczną warstwą biodegradowalnego polimeru uwalniającego lek antyproliferacyjny
	długość stentów: 8 – 40 mm
	średnica stentów: 2,0 – 5,0 mm (w zakresie                    2,25 – 4,0 mm, wzrost średnicy co 0,25 mm)
	średnica systemu wprowadzającego w części proksymalnej / dystalnej nie większa niż 1,8F/2,5F
	profil przejścia 0,034” dla stentu o średnicy                   
   3 mm</t>
  </si>
  <si>
    <t>Cewnik balonowy o niskim profilu dedykowany              do krętych odcinków naczyń: 
	balon typu semi-compliant, o profilu przejścia max. 0,025" dla średnicy 3,0 mm
	długość balonu 10 - 40 mm, min. 7 długości                            w zakresie
	średnica 1,25 - 4,0 mm, min. 12 średnic                            w zakresie
	średnica systemu wprowadzającego w części proksymalnej / dystalnej nie większa niż 1,8F/2,5F
	kompatybilność z cewnikiem prowadzącym 5F
	możliwość wykonania zabiegu w technice „kissing baloon” dla cewnika prowadzącego 6F dla dwóch balonów o średnicy min. 3,5 mm</t>
  </si>
  <si>
    <t>Cewnik balonowy o niskim profilu dedykowany                    do CTO:  
	balon typu semi-compliant
	profil wejścia 0,016”
	dwa markery pozycjonujące oraz wersja                         z pojedynczym markerem
	średnice: 0,75; 0,80; 0,90; 1,0; 1,25 mm
	długość balonu 10 - 40 mm
	RBP 18 atm.
	średnica systemu wprowadzającego w części proksymalnej / dystalnej 1,8F/2,5F</t>
  </si>
  <si>
    <t>Cewnik balonowy typu non-compliant :  
	balon do PTCA typu non-compliant z powłoką hydrofilną
	profil wejścia 0,017”
	dwa platynowo-irydowe markery pozycjonujące
	zakres średnic od 2,0 mm do 5,0 mm (min. 11 średnic do wyboru)
	zakres długości od 8 mm do 25 mm (min. 7 długości do wyboru)
	ciśnienie nominalne [NP] 12 atm.
	ciśnienie RBP 20 atm.
	średnica systemu wprowadzającego w części proksymalnej / dystalnej 1,8F/2,5F</t>
  </si>
  <si>
    <t>Pakiet nr 23</t>
  </si>
  <si>
    <t>INFLATOR O RĘKOJEŚCI PISTOLETOWEJ  
- dostępna wersja 20 ml
- wytrzymałość do 30 ATM
- rękojeść pistoletowa
- do obsługi jednoręcznej
- dostępna wersja półpistoletowa i T</t>
  </si>
  <si>
    <t>Y-KONEKTORY        
1. Szczelność zastawki do 400KPa potwierdzona przez producenta sprzętu.
2. Światło wewnętrzne 11Fr, regulowane przyciskiem, łączącym funkcję konektora typu push-pull i
typu screw;
3. Ergonomiczny kształt przystosowany do obsługi jednoręcznej;
4. Dostępna wersja z drenem 25cm i kranikiem trójdrożnym oraz bez portu bocznego.
5. Wykonany z przezroczystego materiału PCV medycznego</t>
  </si>
  <si>
    <t>Y KONEKTOR PUSH CLICK 
- współpracujący z urządzeniami do 8 F
- wersja push click
- wykonany z przezroczystego materiału PCV medycznego
- pracuje w 3 pozycjach: otwarta,półotwarta, zamknięta
- do wyboru wersja z drenem lub bez</t>
  </si>
  <si>
    <t>.   Opaski uciskowe 
1. Opaski wykonane z przezroczystego materiału umożliwiającego obserwację miejsce wkłucia.
2. Dostępne minimum 3 rozmiary do wyboru.
3. Zamykane na mocny rzep z możliwością wielokrotnej regulacji siły ucisku.
4. W zestawie strzykawka do inflacji/deflacji.</t>
  </si>
  <si>
    <t>OPASKA ZEGARKOWA PROMIENIOWA -
- dostępny 1 rozmiar uniwersalny regulowany w nadgarstku
- zamykana pokrętłem 
- mocny rzep gwarantujący stabilność systemu
- przezroczysty korpus umożliwiający obserwację miejsca</t>
  </si>
  <si>
    <t>Cewniki Angiograficzne –
- Cewniki dostępne w rozmiarach 4/5/6Fr 
- długości 100/110/125cm
- Zbrojone 16 włóknami
- konstrukcja nylonowa, wytrzymałość do 1200psi
-Wymagane krzywizny JL/JR/PIG/PIG145/PIG155/TIG 
-Duże światło wewnętrzne (4Fr-1.07mm/5Fr- 1.19mm,6Fr-1.40mm)
- Miękka, atraumatyczna końcówka</t>
  </si>
  <si>
    <t>Balon DEB : - cewnik kompatybilny z prowadnikiem 0,014”, typ RX,
- dawka Paklitakselu: 3 mikrogramy leku na mm2 balonu,
- nośnik leku w postaci soli amonowej,
- długość użytkowa cewnika 140cm
- dostępne średnice balonu:2,0; 2,25; 2,5; 2,75; 3,0; 3,5; 4 mm
- dostępne długości balonu: 15,20,25,30 mm
- cały cewnik wykonany z poliamidu i nylonu 12
- RBP; 16 bar (14 bar dla 4,0 x20 I większych)
- skuteczność w małych naczyniach udowodniona 
- wskazania do stosowania restenoza, zmiany de novo, zmiany w małych naczyniach oraz ostra niedrożność naczyń
- skuteczność potwierdzona w randomizowanych badaniach klinicznych</t>
  </si>
  <si>
    <t>Pakiet nr 24</t>
  </si>
  <si>
    <t>Balon NC        
Cewnik balonowy wysokociśnieniowy, typu „non-compliant” w systemie Rx, jednorazowego użytku, do twardych zmian zwężających i doprężeń stentów.
Wykonany z trwałego i odpornego na uszkodzenia materiału nylonu, (składanie 3-zakładkowe).
Dostępne długości 8, 10, 12, 15, 18 mm
Długość użytkowa cewnika minimum 140 cm. Shaft proksymalny nie większy niż 2,0 F, dystalny nie większy niż 2,55 F.
Wymagane ciśnienia – NP nie mniej niż 12 atm, RBP minimum 22 atm (dla balonów 2,0 do 4,0), ABP minimum - 28 atm.
Średnice balonu od 2,0 do 5,0 mm. W zakresie 2,0 do 4,0 mm wymagane średnice nominalne balonów co 0,25 mm, w pozostałym zakresie co 0,5 mm.
Crossing profile dla balonu 3 mm nie większy niż 0,025”.
Cewnik posiada dwa wskaźniki umiejscowione na 90 cm i 100 cm oraz hydrofilne pokrycie balonu, shaftu i końcówki balonu. Długość końcówki od 1,5 do 2,0 mm. Kompatybilność z cewnikiem prowadzącym dla 5 F w zakresie 2,0-4,0 mm, a dla 6 F - 4,5 - 5,0 mm. 
Axial Balloon Growth from Nominal to RBP – 3%.</t>
  </si>
  <si>
    <t>Balon S.C.    
Cewnik balonowy, typu semi-compliant w systemie Rx, jednorazowego użytku do predylatacji i zabezpieczenia bocznych gałęzi.
Wykonany z trwałego i odpornego na uszkodzenia materiału Pebex, nie odkształcającego się po wypełnieniu i zapewniającego stabilną pozycję balonu w trakcie rozprężenia. Długość użytkowa cewnika minimum 140 cm. Shaft proksymalny 1,9 F, dystalny 2,55 F (1,0-2,55 mm) 2,7 F (2,5-4,0mm). Wymagane ciśnienia – NP nie więcej niż 6 atm, RBP minimum 14 atm.
Średnice cewnika balonowego od 1,0 do 3,5 mm, w całym zakresie wymagane średnice nominalne balonów co 0,25 mm ,dalej co 0,5 mm. Długość cewnika balonowego 10, 15, 20, 30 mm.
Crossing profile dla balonu 3 mm nie większy niż 0,021”, dla balonu 1,5 mm nie większy niż 0,0193” i dla balonu 1,25 mm nie większy niż 0,019”.
Profil wejścia dla wszystkich średnic nie większy niż 0,016” 
Dwa dobrze widoczne w fluoroskopii znaczniki, dla najmniejszych średnic (1,00 mm - 1,75 mm) jeden, pojedynczy marker na środku balonu.
Kompatybilność w pełnym zakresie rozmiarów z cewnikiem prowadzącym 5 F.
Możliwość wykonania KBT dla cewnika prowadzącego 6F dla dwóch balonów niemniejszych niż 3,0 mm.</t>
  </si>
  <si>
    <t>Mikrocewnik  
Dwuświatłowy mikrocewnik wspierający prowadniki w systemie OTW, kompatybilny z cewnikami prowadzącymi 5F oraz większymi.
Efektywna długość robocza 140 cm z dwoma światłami OTW biegnącymi przez całą długość mikrocewnika, kompatybilne z prowadnikami 0,014”/0,36 mm lub mniejszymi, umożliwiające wymianę prowadników w obu światłach bez konieczności wycofywania mikrocewnika na zewnątrz cewnika prowadzącego.
Kanały OTW posiadają na dystalnym końcu mikrocewnika trzy ujścia – jedno na taperowanej, elastycznej, atraumatycznej końcówce, 2 pozostałe ujścia wyprowadzone w przeciwnych kierunkach (pod kątem 180°), w odległości 8 i 12 mm od końca mikrocewnika, umożliwiające kontrolę kierunku wyjścia prowadnika.
Elastyczna końcówka w całości widoczna w skopii; oba boczne ujścia, w odległości 8 mm i 12 mm również widoczne w skopii.
Dwa markery głębokości umieszczone w odległości 95 cm i 105 cm od końcówki dystalnej.
Hydrofilna powłoka zewnętrzna, obejmująca co najmniej 25 cm dystalnej części mikrocewnika.</t>
  </si>
  <si>
    <t>Cewnik przędłużający  do prowadzącego   
Cewnik przedłużający do cewnika prowadzącego, dostępny w średnicach 5F, 6F, 7F, 8F, zmniejszający światło cewnika o maksymalnie 1F, o konstrukcji umożliwiającej wprowadzenie i kontynuację zabiegu przez Y-konektor, o miękkiej, atraumatycznej końcówce roboczej cewnika, w całości widoczną w skopii.
Długość użytkowa 150cm, z dystalnym markerem widocznym w skopii, długość przedłużającego segmentu RX 25cm, światło wewnętrzne 0,041’’ dla cewnika 5F, 0,056” dla cewnika 6F, 0,062” dla cewnika 7F, 0,071” dla cewnika 8F.</t>
  </si>
  <si>
    <t>Mikrocewnik 
Mikrocewnik z pojedyńczym światłem w systemie OTW,stanowiący wsparcie dla prowadnika 0,014”.Mikrocewnik posiada nadbudowany torquer w proksymalnej części pozwalający na blokowanie prowadnika. Kompatybilny prowadnik 0,014” , dwie długości użytkowe 135 cm i 155 cm  ,długość sekcji hydrofilnej dla długości 135 cm -25cm , dla 155cm- 60cm . Dwie długości sekcji dystalnej -3cm dla (135cm i 155cm) oraz 6cm dla (135cm i 155cm) .Średnica zewnętrzna w części proksymalnej 2,6F w części dystalnej 2,3F.Profil wejścia końcówki stożkowej 0,016”. Markery wejściowe 95. i 105 cm.</t>
  </si>
  <si>
    <t>DEB   
 Cewnik balonowy z paklitakselem , powłoka paklitakselu
3,0 μg / mm2 powierzchni balonu, długość użytkowa cewnika 140 cm ,rekomendowany prowadnik 0,014”, profil wejścia 0,016 ‘’, kompatybilny prowadnik  5F , średnie ciśnienie rozrywające 22 bary,
znamionowe ciśnienie rozrywające 16 barów dla wszystkich rozmiarów do 4,00-20 oraz 
14 barów dla 4,00-25 i 4,00-30, dostępne średnice : 2,00 mm 2,25 mm 2,5 mm 2,75 mm 3,00 mm 3,50 mm 4,00 mm</t>
  </si>
  <si>
    <t>Pakiet nr 25</t>
  </si>
  <si>
    <t>Płyty DVD+R 500 sztuk
+ koperty 500 sztuk</t>
  </si>
  <si>
    <t>Pakiet nr 26</t>
  </si>
  <si>
    <t>Pakiet nr 3</t>
  </si>
  <si>
    <t>Cewnik balonowy RX semi compliant    
.         cewnik balonowy w systemie szybkiej wymiany RX
•	typ balonu - semi - compliant
•	ciśnienie NP - 6 Atm, RBP - 14 Atm, ABP - 20 Atm
- profil przejścia dla balonu 1,0 mm - 0,0186", 1,25 mm - 0,0190", 3,0 mm - 0,0210"
- średnice balonów od 1,0 do 4,0 mm (1,0; 1,25; 1,5; 1,75; 2,0; 2,25; 2,5; 2,75; 3,0; 3,25; 3,5;       3,75; 4,0 mm)
•	długość balonów od 5 do 30 mm (5;8;10;12;15;20;25;30 mm)
•	profil wejścia - 0,016”
•	długość końcówki - 1,5 mm dla balonu o średnicy 1,0-1,75 mm, 2,0 mm dla balonu o średnicy 2,0-3,0 mm, 2,5 mm dla balonu o średnicy 3,25-4,0 mm
•	dostępna długość użytkowa - 140 cm
•	średnica zewnętrzna szaftu proksymalnie – 1,9F
•	średnica zewnętrzna szaftu dystalnie - 2,36F(ø1,0-1,75) /2,55F (ø 2,0-3,0 mm)/2,7F(ø 1,25-4,0 mm)
•	ilość zakładek balonu: 2 zakładki (∅ 1,0 mm), 3 zakładki (∅ 1,25 – 4,0 mm)
•	hydrofilna powłoka SilderTM w części dystalnej cewnika
•	hydrofobowa powłoka EelTM dla kanału prowadnika
•	2 markery platynowo-irydowe na obu krańcach balonu, 1 marker dla średnic 1,0-1,75 mm</t>
  </si>
  <si>
    <t>Cewnik balonowy RX non compliant   
•	cewnik balonowy w systemie szybkiej wymiany RX
•	typ balonu – non compliant
•	NP- 12 Atm
•	RBP- 22 Atm (ø2,0- 4,0 mm); 20 Atm (ø4,5-5,0 mm)
•	ABP- 30 Atm
- profil przejścia dla balonu 2,0 mm - 0,0230", 2,75 mm - 0,0240", 3,0 mm - 0,0250", 4,0 mm - 0,0280”, 5,0 mm - 0,0310
- średnice balonów od 2,0 do 5,0 mm (2,0; 2,25; 2,5; 2,75; 3,0; 3,25; 3,5; 3,75, 4,0, 4,5, 5,0 mm)
•	długość balonów: od 6 do 30 mm (6, 8, 10, 12, 15, 18, 20, 22, 25, 30 mm)
•	profil wejścia - 0,016”
•	długość końcówki - 2,0 mm dla balonu o średnicy 2,0-3,0mm, 2,5 mm dla balonu o średnicy 3,25-5,0 mm
•	dostępna długość użytkowa - 140 cm
•	średnica zewnętrzna szaftu proksymalnie - 2,0F
•	średnica zewnętrzna szaftu dystalnie - 2,55F (ø2,0- 4,0 mm); 2,6F (ø4,5-5,0 mm)
•	zakładki balonu: 3 zakładki 
•	hydrofilna powłoka SilderTM od końcówki do sąsiadującego portu prowadnika (zewnętrzna powierzchnia)
•	hydrofobowa powłoka EelTM kanału dla prowadnika
•	2 markery platynowo-irydowe na obu krańcach balonu</t>
  </si>
  <si>
    <t>Cewnik balonowy RX semi compliant   CTO  
•	cewnik balonowy w systemie szybkiej wymiany RX
•	typ balonu – semi - compliant
•	ciśnienie NP - 10 Atm, RBP - 20 Atm, ABP -28 Atm
- profil przejścia dla balonu 0,75 mm - 0,0184"
•	średnice balonów od 0,75 do 2,0 mm (0,75, 1,0; 1,25; 1,5; 1,75; 2,0; mm)
•	długość balonów od 5 do 30 mm (5;8;10;12;15;20;25;30 mm)
•	profil wejścia - 0,0156”
•	długość końcówki - 1,5 mm dla balonu o średnicy 0,75-1,75 mm, 2,0 mm dla balonu o średnicy 2,0
•	dostępna długość użytkowa - 140 cm
•	średnica zewnętrzna szaftu proksymalnie – 1,9F; (0,75mm-1,5mm), 2,0F(1,75mm-2,0mm)
•	średnica zewnętrzna szaftu dystalnie - 2,2F (0,75mm-1,0mm)2,2F/2,36F (1,25mm-1,5mm), 2,36F/2,55F (1,75mm-2,0mm)
•	hydrofilna powłoka SilderTM w części dystalnej cewnika
•	hydrofobowa powłoka EelTM dla kanału prowadnika</t>
  </si>
  <si>
    <t>Cewnik balonowy RX non compliant – POT  
•	cewnik balonowy w systemie szybkiej wymiany RX
•	typ balonu - non – compliant
•	ciśnienie NP - 12 Atm, RBP 22 Atm (ø 2,25-4,0 mm), 20 Atm (ø 4,5-5,0 mm)
•	średnice balonów od 2,25 do 5,0 mm (2,25; 2,5; 2,75; 3,0; 3,25; 3,5; 3,75; 4,0, 4,5; 5,0 mm)
•	długość balonów od 6 do 15 mm (6: 8; 10; 12; 15 mm)
•	profil wejścia - 0,016” 
•	długość końcówki - 2,0 mm dla balonu o średnicy 2,25-3,0 mm, 2,5 mm dla balonu o średnicy 3,25-5,0 mm
•	dostępna długość użytkowa - 140 cm
•	średnica zewnętrzna szaftu proksymalnie – 2,0F
•	średnica zewnętrzna szaftu dystalnie – 2,55/2,6F
•	kompatybilny z prowadnikiem 0,014“
•	kompatybyliny z cewnikiem prowadzącym 5F (ø 2,25-4,0 mm), 6F (ø 5,5-5,0 mm)
•	hydrofilna powłoka w części dystalnej cewnika
•	silikinowa powłoka dla kanału prowadnika
•	krótkie ramiona balonu wynoszące 0,6 mm redukujące jego podłużny przyrost oraz minimalizujące możliwość urazu naczyń poza leczonym obszarem</t>
  </si>
  <si>
    <t>Cewnik balonowy RX powlekany lekiem Paklitaksel (DEB)  
•	cewnik balonowy powlekany lekiem Paklitaksel w postaci mikrokrystalicznej
•	wielowarstwowa powłoka balonu w nanotechnologii TransferTech
•	cewnik balonowy w systemie RX
•	balon typu – semi - compliant
•	dostępne średnice balonu od 1,5 do 4,5 mm - 11 średnic (1,5; 2,0; 2,25; 2,5; 2,75; 3,0; 3,25; 3,5; 3,75; 4,0; 4,5)
•	dostępne długości balonów: 10, 15, 20, 25, 30, 40 mm
•	profil przejścia dla balonu 2,0 mm - 0,030", 2,75 mm - 0,033", 3,0 mm - 0,034", 4,0 mm - 0,039”
•	długość użytkowa - 142 cm
•	długość systemu RX – 25 cm
•	ciśnienie nominalne - 6 Atm, RBP - 16, Atm, ABP - 20 Atm
•	kompatybilny z cewnikiem prowadzącym 5 F we wszystkich rozmiarach
•	kompatybilny z prowadnikiem 0,014”
•	profil końcówki - 0,016”
•	średnica zewnętrzna proksymalnie - 2F
•	średnica zewnętrzna dystalnie - 2,6F (  3 mm)
•	średnica zewnętrzna dystalnie - 2,7F ( &gt; 3mm)
•	uwalniany lek- Paklitaksel
•	dawka leku - 3μg/mm2
•	dwa markery Pt/Ir</t>
  </si>
  <si>
    <t>Pakiet nr 4</t>
  </si>
  <si>
    <t>Stent typu DES; chromowo – kobaltowy z ultracienkimi przęsłami, pokryty pasywną powłoką,  uwalniający sirolimus z polimeru o przedłużonej biodegradacji 
•	Konstrukcja hybrydowa – stenty chromowo - kobaltowe pokryte pasywną powłoką z węglika krzemu związaną kowalencyjnie (na stałe) z rusztowaniem stentu oraz aktywną powłoką, zawierającą biodegradowalny polimer kontrolowanie uwalniający sirolimus:
o	pasywna powłoka (węglik krzemu) nie aktywuje płytek krwi i fibrynogenu (zapobiega wykrzepianiu na powierzchni przęseł stentu), ogranicza dyfuzję jonów metali do otaczającej tkanki (redukuje ryzyko korozji i uczulenia na nikiel) oraz przyspiesza proces endotelializacji i gojenia naczynia
o	aktywna powłoka zawiera biodegradowalny polimer, który w sposób kontrolowany uwalnia sirolimus
•	Biodegradowalny polimer na bazie PLLA (Poly-L-Lactic Acid) o zróżnicowanej grubości  7,4 µm od strony ściany naczynia oraz 3,5 µm  od strony światła naczynia
•	Lek: sirolimus
•	Uwalnianie leku 50 % w ciągu 7 dniu, całkowite w ciągu 12-14 tygodni
•	Dawka leku: 50 – 250 µg w zależności od średnicy i długości
•	Dostępne długości: 9; 13; 15; 18; 22; 26; 30; 35; 40 mm
•	Dostępne średnice: 2,25;  2,5; 2,75; 3,0; 3,5; 4,0 mm
•	Różne grubości przęseł stentu (uzyskanie optymalnego poziomu elastyczności i siły radialnej):
o	60 µm (0,0024”) dla średnic 2,25 - 3,0 mm (71 µm wraz z polimerem)
o	80 µm (0,0031”) dla średnic 3,5 - 4,0 mm  (91 µm wraz z polimerem)       
•	Crossing profile 0,039” dla średnicy 3,0 mm
•	Ciśnienie nominalne (NP): 8 atm  
•	Ciśnienie RBP: 16 atm
•	Czas biodegradacji polimeru ok. 24 miesiące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Skracalność po rozprężeniu 0%
•	Możliwość doprężenia:
o	do 3,5 mm (ø 2,25 – 3,0 mm)
o	do 4,5 mm (ø 3,5 – 4,0 mm)
•	W badaniu RCT udowodniony istotny statystycznie niższy odsetek poważnych zdarzeń klinicznych w pierwszorzędowym punkcie końcowym TLF w porównaniu ze stentem typu DES II generacji oraz istotnie niższy odsetek zdarzeń klinicznych potwierdzony w 3 letniej obserwacji. TLF (Target Lesion Failure) – punkt końcowy złożony ze śmiertelności sercowo – naczyniowej, zawałów i klinicznie wskazanej powtórnej rewaskularyzacji)
•	Wyniki kliniczne w 5 letniej obserwacji na poziomie: 
	10% TLF (Target Lesion Failure) - punkt złożony ze śmiertelności sercowo-naczyniowej, zawału i klinicznie wskazanej powtórnej rewaskularyzacji
	0,3% potwierdzonej zakrzepicy w stencie (definite stent thrombosis)
•	udowodnione superiority w pierwszorzędowym punkcie końcowym TLF  w grupie pacjentów STEMI w porównaniu ze stentem typu DES II generacji. TLF (Target Lesion Failure) – punkt końcowy złożony ze śmiertelności sercowo – naczyniowej, zawałów i klinicznie wskazanej powtórnej rewaskularyzacji)</t>
  </si>
  <si>
    <t>Stentgraft wieńcowy – PK PAPYRUS:     
•	Stenty chromowo – kobaltowe pokryte pasywną powłoką z węglika krzemu, która nie aktywuje płytek krwi i fibrynogenu (zapobiega wykrzepianiu na powierzchni przęseł stentgraftu), ogranicza dyfuzję jonów metali do otaczającej tkanki (redukuje ryzyko korozji i uczulenia na nikiel) oraz przyspiesza proces endotelializacji i gojenia naczynia 
•	Pokrycie (graft) nakładane metodą elektrospun (nie plecione)
•	Grubość pokrycia 90 µm
•	Dostępne długości: 15; 20; 26 mm
•	Dostępne średnice: 2,5; 3,0; 3,5; 4,0; 4,5; 5,0 mm
•	Różne grubości przęseł stentgraftu:
o	60 µm (0,0024”) dla średnic 2,5 - 3,0 mm 
o	80 µm (0,0031”) dla średnic 3,5 - 4,0 mm         
o	120 µm (0,0047”) dla średnic 4,5 i 5,0 mm
•	Crossing profile 1,19 mm (0,046”) dla średnicy 3,0 mm
•	Ciśnienie nominalne (NP):
o	7 atm (ø 4,0 – 5,0 mm)
o	8 atm (ø 2,5 – 3,5 mm)  
•	Ciśnienie RBP: 
o	14 atm (ø 4,5  - 5,0 mm)
o	16 atm (ø 2,5 – 4,0mm)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Shaft proksymalny: 2.0F
•	Shaft dystalny: 
o	2.8F (ø 2,5 – 3,5 mm)
o	3F (ø 4,0 – 5,0 mm)
•	Zawartość chromu w stopie konstrukcyjnym 20%, niklu 10%
•	Kompatybilny z cewnikiem prowadzącym 5F (ø 2,5 – 4,0 mm,) i 6F (ø 4,5 – 5,0 mm)
•	Długość systemu dostarczania 140 cm
•	Możliwość doprężenia:
o	do 3,5 mm (ø 2,5 – 3,0 mm)
o	do 4,65 mm (ø 3,5 – 4,0 mm)
o	do 5,63 mm (ø 4,5 – 5,0 mm)
•	Średni czas dostarczenia do zmiany – 8 min. 
•	Udowodniony 91,7% sukces procedury</t>
  </si>
  <si>
    <t>5.	Cewniki balonowy non – compliant:       
•	Cewnik balonowy niepodatny, wysokociśnieniowy
•	Konstrukcja hypotube
•	Materiał SCP (polimer semikrystaliczny)
•	Złożenie trójzakładkowe
•	Profil wejścia 0,018”
•	Długość systemu dostarczania 145 cm
•	Dostępne długości: 8; 12; 15; 20; 30 mm
•	Dostępne średnice: 2,0; 2.25; 2,5; 2,75; 3,0; 3,25; 3,5; 3,75; 4,0; 4,5; 5,0 mm (4,5 oraz 5,0 mm dostępne tylko w długościach 15 i 20 mm)
•	Crossing profile: 0,023” dla cewnika 3,0 mm
•	Zwiększenie średnicy od 3,0mm do 3,09 mm w roboczym zakresie ciśnień - NP do RBP  (&lt;3%/atm  przy RBP w stosunku do średnicy przy ciśnieniu nominalnym NP)
•	Krótkie skrzydła balonu ułatwiają pozycjonowanie i zapobiegają wzrostowi podłużnemu
•	System przenoszenia siły typu EFT
•	Ciśnienie nominalne (NP): 14 atm
•	Ciśnienie RBP: 
o	20 atm (ø 2,0 – 4,0 mm)
o	18 atm (ø 4,5 – 5,0 mm)
•	Ciśnienie MBP: 30 atm dla średnicy 3,0 mm
•	Shaft proksymalny: 2.0F (hydrofobowy)
•	Shaft dystalny: 
o	2.6F (ø 2,0 – 3,75 mm)
o	2.7F (ø 4,0 – 5,0 mm)
•	Dwa markery na końcach balonu wkomponowane specjalną techniką w system tak, aby nie pogrubiać profilu balonu
•	Kompatybilne z cewnikiem prowadzącym 5F
•	Pokrycie shaftu hydrofilne od końca balonu do ujścia prowadnika
•	Pokrycie hydrofobowe na balonie i końcówce
•	Pokrycie balonu typu patchwork
•	Sposób pokrycia pozwala na uzyskanie właściwej śliskości systemu, zapewniając jednocześnie łatwe przechodzenie przez zmiany i precyzyjne rozprężanie balonu</t>
  </si>
  <si>
    <t>Cewniki balonowy uwalniający lek:    
•	Cewnik balonowy pół-podatny
•	Lek: Paclitaxel
•	Środek ułatwiający transfer leku do ściany naczynia: BTHC (butyryl-tri-hexyl citrate)
•	Sposób nanoszenia leku: mikropipeting otwartego balonu
•	Dawka leku: 3 µg/mm²
•	Konstrukcja hypotube
•	Materiał SCP (polimer semikrystaliczny)
•	Złożenie trójzakładkowe
•	Dostępne długości: 10; 15; 20; 25; 30 mm
•	Dostępne średnice: 2,0; 2,5; 3,0; 3,5; 4,0 mm
•	Crossing profile: 0,845 mm (0,033”) dla cewnika 3,0 mm
•	System przenoszenia siły typu EFT
•	Ciśnienie nominalne (NP):  7 atm
•	Ciśnienie RBP: 
o	13 atm (ø 2,0 – 3,5 mm)
o	12 atm (ø 4,0 mm)
•	Shaft proksymalny: 2.0F 
•	Shaft dystalny:
o	2.5F (ø 2,0 – 3,5 mm)
o	2.6F (ø 4,0 mm)
•	Dwa markery na każdym z końców balonu, wkomponowane specjalną techniką w system tak, aby nie pogrubiać profilu balonu
•	Kompatybilne z cewnikiem prowadzącym 5F
•	Kissing technique dla cewnika prowadzącego 6F (0,070”) dla dwóch balonów max. 3,5 mm
•	Udokumentowane utrzymywanie się leku w ścianie naczynia przez co najmniej 6 dni
•	Udowodniona skuteczność w leczeniu restenozy w stencie w badaniu klinicznym typu    non-inferiority w porównaniu ze stentem nowej generacji z biodegradowalnym polimerem oceniana jako LLL (late lumen loss – późna utrata światła naczynia) w 6. miesiącu obserwacji (LLL = 0,05mm)
•	Udowodniona skuteczność kliniczna w badaniu RCT- wskaźnik TLF (Target Lesion Failure) porównywalny ze stentem nowej generacji z biodegradowalnym polimerem w 18 miesięcznej obserwacji
•	Udowodniona skuteczność w grupie pacjentów STEMI w 9. miesiącu obserwacji (FFR = 0,92; LLL = 0,05mm) 
•	Wskazania: restenoza, zmiany de novo, zmiany w małych naczyniach, ostra niedrożność naczyń</t>
  </si>
  <si>
    <t>Cewnik aspiracyjny 3FLOW: 
•	Długość 145 cm
•	Dostępny w wersji 6F
•	Polimerowy shaft dystalny  pokryty substancją hydrofilną na odcinku 25 cm
•	Wzmocniony shaft proksymalny (PEEK system) zwiększający odporność na złamanie
•	Zewnętrzna średnica cewnika w odcinku dystalnym/środkowym/proksymalnym:
o	0,067”/0,067”/0,051”
•	Wewnętrzne pole powierzchni cewnika w odcinku dystalnym/środkowym /proksymalnym:
o	0,93 mm2/0,83 mm2/0,95 mm2
•	Światło aspiracyjne o średnicy 0,043” dla cewnika 6F
•	Prędkość ekstrakcji wody 1,6 ml/s
•	Marker platynowo-irydowy umieszczony w odległości 3 mm od końcówki
•	Rurka przedłużająca z zaworem odcinającym
•	Strzykawka aspiracyjna 60 ml z blokadą
•	2 filtry na skrzeplinę</t>
  </si>
  <si>
    <t>Cewnik wspierający typu support   
•	Cewnik przedłużający w systemie szybkiej wymiany Rx dla cewnika prowadzącego,
•	Kompatybilny z cewnikami prowadzącymi 5F, 6F, 7F, 8F
•	Długość użytkowa 150 cm., 
•	Długość odcinka szybkiej wymiany (Rx) 25 cm, 
•	Końcówka cewnika elastyczna, atraumatyczna, widoczna w skopii - długość 1,3 mm. - stanowiąca jednocześnie marker na końcu dla lepszej kontroli rozprężenia stentu, 
•	2 pozycjonujące markery wyjściowe umieszczone w odległości od dystalnej końcówki - 95 cm i 105 cm, 
•	Średnice wewnętrznego światła: 5F - 0,041”, 6F- 0,056”, 7F – 0,062”, 8F- 0,071”, 
•	owalny szaft proksymalny dla zwiększenia zdolności pokonywania zmian i zwiększenia miejsca w świetle wewnętrznym 
•	żółty hub dla lepszego rozróżnienia wykorzystywanych podczas procedury urządzeń, 
•	12 mm. strefa elastyczna dla lepszego prowadzenia i mniejszej traumatyzacji naczynia, jednocześnie silnie zbrojona dla utrzymania kształtu i swobody ruchu urządzeń współpracujących</t>
  </si>
  <si>
    <t>Mikrocewnik 2 - kanałowy (światłowy) w systemie Rx i OTW 
•	Mikrocewnik 2 - światłowy w systemie OTW i Rx dla prowadników 0.014”, 
•	zbrojony szaft, długość użytkowa cewnika 135 cm., 
•	kompatybilny z cewnikiem prowadzącym 5F, 
•	długość końcówki dystalnej 6 mm., 
•	długość sekcji Rx 18 cm.
•	dwa dystalne otwory wyjściowe - dystans pomiędzy końcówką Rx a portem OTW 6.5 mm, 
•	powłoka hydrofilna cewnika, 
•	elastyczna, atraumatyczna, taperowana końcówka widoczna w skopi z markerem dla kanału OTW, 
•	zintegrowany torquer na korpusie cewnika umożliwiający blokowanie, 
•	markery wyjściowe cewnika prowadzącego na długości 95 i 105 cm., 
•	profil wejścia 1,5F (0,50 mm.), 
•	średnica wewnętrzna końcówki 1,2 F (0,40 mm.)
•	średnica wewnętrzna shaftu 1,4 F (0,48 mm.)
•	średnica zewnętrzna shaftu dystalnego 2,6 F (0,86 mm.)
•	szaft odcinka dwóch kanałów 3,3 F (1,1 mm.) x 2,3 F0,75 mm.)</t>
  </si>
  <si>
    <t>Mikrocewnik 1 - kanałowy (światłowy) w systemie OTW 
•	Mikrocewnik 1 - światłowy w systemie OTW (jednokanałowy) do interwencji typu CTO antegrade i retrograde; 
•	dostępne długości 135 i 155 cm.; 
•	długośś sekcji dystalnej 1,5 cm. i średnica shaftu 2.0F tej sekcji  
•	średnica zewnętrzna szaftu proksymalnego 3,0 F; 
•	powłoka hydrofilna pokrywająca 25 cm przy długości 135 cm. i 60 cm. przy długości 155 cm. zapewniająca niską frykcję, 
•	średnica wewnętrzna cewnika w części dystalnej: 0,45 mm.
•	Długość końcówki taperowanej 7 mm. 
•	Średnica zewnętrzna końcówki taperowanej 0,58 mm.(0,023”, 1,7F)
•	kompatybilny z prowadnikiem 0,014”; 
•	technologia podwójnego zbrojenia oraz core wire dla uzyskania lepszej popychalności ;
•	markery wyjściowe na długości 95 i 105 cm.,
•	zintegrowany torquer na korpusie cewnika dla unikalnej techniki „lock&amp;cross” – zablokowanie prowadnika,</t>
  </si>
  <si>
    <t>Pakiet nr 5</t>
  </si>
  <si>
    <t>Prowadnik do aterektomi orbitalnej - Viperwire Advance Coronary Guide WireProwadnik nitinolowy, o średnicy proksymalnej 0,012 [''] i dystalnej 0,014 [''], oplot platynowo-wolframowy, długość prowadnika min. 325 [cm], tip load 1,0 [g], flex tip, współpracujący z systemem do aterektomii orbitalalnej</t>
  </si>
  <si>
    <t>System do aterektomii orbitalnej - Diamondback 360 Orbital Atherectomy DeviceSystem składający się z cewnika z ekscentrycznie umieszczoną diamentową koroną i platformy sterującej; średnica korony 1,25 [mm], długość cewnika 135 [cm] ± 8 [cm]. Sterowanie pracą systemu za pomocą przycisków umieszczonych na platformie sterującej.</t>
  </si>
  <si>
    <t>Lubrykant do aterektomi orbitalnej - Viperslide LubricantProducent</t>
  </si>
  <si>
    <t>Pompa i napęd do systemu aterektomi orbitalnej - OAS Pump</t>
  </si>
  <si>
    <t>Pakiet nr 6</t>
  </si>
  <si>
    <t>Dzierżawa jednostki sterującej pompami IMPELLA AUTOMATED CONTROLLER• System sterujący pracą pomp Impella 2,5; Impella CP; Impella CP with Smart Assist; Impella RP; Impella 5,0; Impella LD, Impella 5,5• Konsola na mobilnej podstawie• Konsola posiadająca kolorowy wyświetlacz LCD• System podający informacje o szybkości przepływu oraz zasilaniu• Możliwość kontrolowania poprawności pozycji pompy• Wykres ciśnienia oraz pracy silnika umożliwiający kontrolę pracy pompy• Sygnalizacja na wyświetlaczu niepoprawnej pracy pompy albo jednostki sterującej• Możliwość demontażu konsoli i jej przenoszenia wraz z łóżkiem pacjenta</t>
  </si>
  <si>
    <t>Pompa IMPELLA CP SMART ASSIST• Pompa aktywnie wspomagająca krążenie pobierająca krew bezpośrednio z lewej komory serca• Wydajność: do 4,3 L na minutę• Średnica szaftu 9F• Średnica pompy 14F• Kompatybilna z koszulką 14F• Kompatybilność z prowadnikiem 0,018”• Pomiar całkowitego rzutu serca• Możliwość repozycji pompy bez dodatkowego obrazowania• Optyczny czujnik ciśnienia• Zdalny dostęp do pracy pompy• Możliwość utrzymania wspomagania pompą do 5 dni</t>
  </si>
  <si>
    <t>Pakiet nr 7</t>
  </si>
  <si>
    <t>Cewnik diagnostyczny
Szeroka gama krzywizn: JL (3,0 – 6,0); JL Short Tip (4.0); JR; (3,0 – 6,0); AL (1 – 3); AR (1 – 3, Modified); Internal Mammary; Pigtail (prosty, 145°, 155°); Hockey Stick, Multipurpose (A, A PP, B,B PP); Atesal (3.5 - 4.5), Sones (I, II, III, IPP, II PP, III PP) , Modified Extra Back Up, Coronary Bypass (Left, Right); Coronary Bypass Graft (Left, Right) , Q4, Progressive Right,• Krzywizna Pigtail z 8 otworami bocznymi• Dostępne średnice: 4F; 5F; 6F, 7F• Kompatybylny z prowadnikiem 0,038”• Szaft wykonany z nylonu zapewniającego odporność na załamanie, pamięć kształtu i gładką powierzchnię• Szaft ze zwiększającą się dystalnie elastycznością w kolejnych trzech segmentach• Tip wykonany z Pebaxu• Końcówka bez zbrojenia, miękka, atraumatyczna• Doskonała pamięć kształtu końcówki• Doskonale widoczne w skopii – posiadają końcówkę cieniującą (siarczan baru)• Cewnik zbrojony w części proksymalnej oplotem z płaskiego drutu ze stali nierdzewnej• Doskonała popychalność, przeniesienie obrotu oraz manewrowalność• Wytrzymałość ciśnieniowa: 1200 PSI• Duże światło wewnętrzne - 4F: 0,042”, 5F: 0,047”, 6F: 0,057”, 7F: 0,070”• Długości cewników 80cm, 100cm, 110 cm (Pigtail) i 125 cm (Pigtail, JR 4,0, JR 5,0, JR 6,0, JL 4,0, JL5,0, JL 6,0)• 57 krzywizn dla 6F• Przepływ - 4F: 1200 psi 50 ml inlet flow: min. 16,95 ml/sec; 7F: 1200 psi 50 ml inlet flow: min. 44,33 ml/sec</t>
  </si>
  <si>
    <t>Prowadnik wieńcowy angioplastyczny podstawowego użytku  
Średnica 0,014”• Prowadnik wykonany ze stali nierdzewnej• Dystalna część prowadnika upleciona z 15 drutów zapewniająca wysoką odporność i doskonałą manewrowalność oraz czucie prowadnika• Rdzeń prowadnika wykonany z jednego kawałka drutu• Dostępne sztywności końcówki 0,5g; 0,7g• Końcówka cieniująca 3cm (platyna)• kształt końcówki: prosty z możliwością kształtowania dystalnych 2cm, j oraz pre-shape (dla długości 190cm i 300cm)• Dostępne mieszane pokrycie na końcówce roboczej: dystalne 1,5cm silikon (hydrofobowe) oraz pokrycie hydrofilne SLIPCOAT® na proksymalnych 18,5cm lub dostępne pokrycie hydrofilne SLIPCOAT® na 28 cm• Szaft prowadnika pokryty PTFE• Dostępne długości: 190cm i 300cm• Prowadnik uniwersalny do zabiegów prostych i w naczyniach o krętej anatomii, zabiegów w ciasnych zmianach, oraz dostępu retrograde</t>
  </si>
  <si>
    <t>Prowadniki wieńcowe angioplastyczne specjalistyczne  
Średnica 0,014”• Prowadnik wykonany ze stali nierdzewnej• Dostępny prowadnik z dystalną częścią uplecioną z 15 drutów zapewniającą wysoką odpornośći doskonałą manewrowalność oraz czucie prowadnika• Rdzeń prowadnika wykonany z jednego kawałka drutu• Dostępna sztywność końcówek:0,5g; 0,6g; 0,8g; 1,0g;• Dostępne końcówki cieniujące : 3cm, 16cm (platyna)• Dostępne kształty końcówek: prosty z możliwością kształtowania dystalnych 2cm, j oraz pre-shaped• Dostępny prowadnik z płaszczem polimerowym na dystalnej części prowadnika o długości20cm• Dostępny prowadnik z pokryciem hydrofilnym na dystalnych 40cm• Dostępna średnica końcówki : 0,010”• Dostępne długości: 190cm, 300cm,• Prowadnik przeznaczony do ciasnych oraz krętych naczyń</t>
  </si>
  <si>
    <t>Prowadniki wieńcowe do CTO  
Dostępna średnica 0,014”• Dostępne końcówki robocze taperowane do 0,010”; 0,011”; 0,012”• Prowadnik wykonany ze stali nierdzewnej• Dostępny prowadnik z wydłużoną, taperowaną końcówką dystalną, ułatwiającą penetracjęzmiany• Dostępny prowadnik z dystalną częścią uplecioną z 8 drutów zapewniającą wysoką odpornośći doskonałą manewrowalność oraz czucie prowadnika• Rdzeń prowadnika wykonany z jednego kawałka drutu• Dostępne prowadniki o sztywności końcówki 1,7g; 3,0g; 3,5g; 4,5g;• Dostępna końcówka cieniująca: 3cm (platyna); 15cm (platyna);• Dostępny kształt końcówki: prosta, J 1mm• Dostępne pokrycie hydrofilne na dystalnych: 40 cm; 41 cm; 50 cm; 170 cm• Dostępne długości: 190 cm; 200 cm; 300 cm; 330 cm• Przeniesienie obrotu 1:1• Prowadnik dedykowany do zabiegów CTO</t>
  </si>
  <si>
    <t>Krótki zestaw do nakłucia tętnicy promieniowej   
 introduktor, dylator, prowadnik 0,018” i igłę 21G x 4cm lub prowadnik 0,025” i igłę 20G x 4 cm• Długość 7 cm i 11 cm• Średnica 4F, 5F, 6F• Długość prowadnika 40 cm i 50 cm• Prowadnik stalowy• Gładkie przejście pomiędzy koszulką i dylatorem• Posiada szczelną zastawkę hemostatyczną• Ramię boczne zakończone kranikiem• Obrotowe ucho do szwu chirurgicznego• Rozmiary kodowane kolorami</t>
  </si>
  <si>
    <t>Cewnik balonowy wysokociśnieniowy OPN NC 
 cewnik balonowy typu rapid exchange (RX na dł. 23 cm)• non-compliant (niepodatny)• bez efektu dog boning - psiej kości• możliwość stosowania balonu do pre- i post- dylatacji• podwójna ściana balonu• ciśnienie RBP 35 bar (atm)• ciśnienie nominalne NP 10 bar (atm)• profil wejścia (lesion entry profile) 0,016”• profil przejścia (crossing profile równy 0,028”• średnice balonu 1,5; 2,0; 2,5; 3,0; 3,5; 4,0; 4,5 mm• długości balonu 10, 15, 20 mm dla wszystkich średnic• kompatybilny z cewnikiem prowadzącym 6F dla średnic 1.5 – 3.5 mm, oraz z 7F dla średnic 4.0 – 4.5 mm• kompatybilny z prowadnikiem 0,014”• długość użytkowa szaftu 140 cm• długi taperowany tip 4mm• 2 platynowe markery</t>
  </si>
  <si>
    <t>Inflator SIS MEDICAL INFLATION DEVICE 40 ATM, SIS MEDICAL INFLATION DEVICE 55 ATM 
Inflator analogowy do uzyskiwania standardowych i wysokich ciśnień do 40 i 55 atm• Pojemność 25 ml/cc oraz 14 ml/cc• Przezroczysty poliwęglanowy korpus umożliwiający obserwację słupa cieczy• Czarny poliwęglanowy gwintowany tłok z wyraźnie oznaczoną blokadą• Pozostałe elementy inflatora wykonane z plastiku wzmacnianego włóknem szklanym oraz metalu• Manometr o średnicy 4 cm z fluorescencyjną tarczą i wskaźnikiem podciśnienia• Dokładność manometru ( +- )1 atm• Dren zakończony męskim luerem• Mechanizm spustowy umożliwiający szybką deflację• Blokada zabezpieczająca przed przypadkową deflacją• Możliwość wykonania precyzyjnej inflacji• W zestawie dołączony kranik trójdrożny• Pakowany pojedynczo</t>
  </si>
  <si>
    <t>Mikrocewnik do CTO  
posiada taperowany szaft o średnicy proksymalnej 2,6 F i dystalnej 1,9 F oraz tip o średnicy 1,4F• kanał wewnętrzny pokryty PTFE, o średnicach: dystalnie 0.017”, proksymalnie 0.022”• oplot wykonany z 18 drutów stalowych• dostępny w długości 135 cm i 150 cm• średnica wewnętrzna końcówki 0,016”• kompatybilny z prowadnikiem 0,014”• posiada polimerowe pokrycie hydrofilne na dystalnych 70 cm szaftu (dla mikrocewnika o długości 135 cm) i 85 cm (dla mikrocewnika o długości 150 cm)• posiada miękką, atraumatyczną i taperowaną końcówkę• końcówka mikrocewnika dobrze widoczna w skopi dzięki zawartości proszku wolframowego</t>
  </si>
  <si>
    <t>Pakiet nr 8</t>
  </si>
  <si>
    <t>Koszule dla pacjenta                  
- wykonane z niepylącej tkaniny
- rozcięte z tyłu, wiązane na troki
- krótki rękaw</t>
  </si>
  <si>
    <t>Pakiet nr 9</t>
  </si>
  <si>
    <t>Cewnik balonowy do restenozy w stencie                  
Balon posiadający 4 rzędy wypustek stabilizujących i zapobiegających wyślizgiwaniu się go ze zmiany.
Wysoka odporność na przebicia
RBP: 22 atm 
Dostępne długości: 8mm, 12mm, 16mm
Dostępne średnice: 2.5mm, 3.0mm, 3.5mm, 4.0mm
Pokrycie Hydrolubric.</t>
  </si>
  <si>
    <t>Cewnik balonowy do CTO                
Dostępna średnica balonu 1.1mm w wersji RX oraz OTW.
Profil wejścia 0.015“Końcówka balonu w kształcie stożka
Dostępność wersji z jednym markerem
Dostępne długości: 10mm, 15mm, 20mm, Dostępne średnice: 1.1mm, 1.5mm, 2.0mm</t>
  </si>
  <si>
    <t>Cewnik balonowy sc   
Balony semi-compliant , materiał Pebax
NP – 6 Atm, RBP – 16Atm dla 1,0-1,5mm 14 Atm dla 1,75-4,0mm
Profil dla balonu 1,0mm - 0,0216",  3,0 mm - 0,031"
Przekroje  balonów  od  1,0 do 4,0 mm (1,0; 1,25; 1,5; 1,75; 2,0; 2,25; 2,5; 2,75; 3,0; 3,25; 3,5; 4,0 mm) zgodnie z ulotkami
Długości balonów: od 5 do 30 mm (5; 8; 10; 12; 15; 20; 30 mm) zgodnie z ulotkami
Tip 0,016", długość końcówki 1,5mm dla balonu 1,0-1,75mm 2 mm dla balonu 2,0-3,0 mm, 2,5 mm dla balonu 3,25-4,0mm
 Długość użytkowa 140 cm
Prox shaft 1,9 Fdla 1,0-1,5mm, 2,0F dla 1,75-4,0mm distal 2,36F/2,55F/2,7F
pokrycie hydrofilne od końcówki dystalnej do wyjścia dla prowadnika, hydrofobowe światło
kompatybilny z cewnikiem prowadzącym 5F</t>
  </si>
  <si>
    <t>Cewnik balonowy NC  
Balony non-compliant (controlled compliance); materiał Nylon
NP – 12 Atm, RBP – 20 Atm dla średnic 1,75-4,0mm(18 atm dla średnic 4,5 i 5,0 mm), MBP ≥30 Atm
pokrycie hydrofilne od końcówki dystalnej do wyjścia dla prowadnika, hydrofobowe światło
Profil balonu – 0.0336” dla średnicy 3,0mm
Przekroje  balonów  od  1,75 do 5,0 mm (1,75; 2,0; 2,25; 2,5; 2,75; 3,0; 3,25; 3,5; 3,75; 4,0; 4,5; 5,0 mm) 
Długości balonów: od 8 do 18 mm (8; 10; 12; 15; 18 mm)
Długość końcówki1,5mm dla balonu 1,75mm 2 mm dla 2,0-3,0mm, 2,5mm dla 3,25-5,0mm
Długość użytkowa 140 cm
kompatybilny z cewnikiem prowadzącym 5F (1,75-4,0mm), 6F (4,5-5,0mm)
Prox shaft 2,0F, distal 2,36F dla średnic 1,75-2,0mm/2,55F dla 2,25-3,5mm/2,6F dla 3,75-5,0mm</t>
  </si>
  <si>
    <t xml:space="preserve">Nazwa dostawcy - </t>
  </si>
  <si>
    <t xml:space="preserve">Przedmiot zakupu </t>
  </si>
  <si>
    <t>Indeks produktu - u zamawiającego</t>
  </si>
  <si>
    <t>Cewnik do obrazowania IVUS
Cewnik do IVUS kompatybilny z:
1. prowadnikami angioplastycznymi 0,014”, 
2. Kompatybilny z cewnikami prowadzącymi 6Fr, 
3. Marker widoczny w RTG w odległości 8mm od końcówki dystalnej cewnika, 
4. Cewnik zapewnia możliwość obrazowania z przestrajalną programowo częstotliwością 
40MHz i 60MHz (obie częstotliwości dostępne „na jednym cewniku”), 
5. Długość robocza 142cm, 
6. Powłoka hydrofilna na długości 27,5cm od końcówki dystalnej cewnika, 
7. Maksymalny profil przejścia 3,2Fr, 
8. Profil trzonu proksymalnego cewnika 3,6Fr, 
9. Długość tzw. „martwej strefy” obrazowania (ang. dead zone length) – odległość od końcówki dystalnej cewnika do przetwornika 20mm, 
10. Rozdzielczość osiowa dla obrazowania 60MHz - 40μm, 
11. Separacja ramki 17-170μm (w zależności od wybranej prędkości akwizycji – 
ang. pullback speed), 
12. Penetracja w głąb tkanki miękkiej (ang. soft tissue penetration) &gt;2,5mm, 
13. 5 prędkości akwizycji (do wyboru przez operatora): 0,5; 1,0; 2,5; 5,0,10,0 mm/s, 
14. Maksymalna długość jednoczasowej akwizycji: 120mm, 
15. W pełni dotykowy ekran konsoli i intuicyjne oprogramowanie. 
16. Konsola w formie monitora ze zintegrowanym wewnątrz komputerem + urządzenia peryferyjne: element służący podłączeniu cewnika, element wyciągający (tzw. pullback), oraz zewnętrzny zasilacz – całość zamontowana na statywie jezdnym o stabilnej podstawie z blokowanymi kółkami.
+ użyczenie: Aparat-konsola  w formie monitora, łatwy do zintegrowania w pracowni hemodynamicznej. 
- Ekran dotykowy umożliwiający i ułatwiający szybką analizę obrazów. 
- Intuicyjne oprogramowanie.
- system z dostępną częstotliwością obrazowania 60 MHz, 
- Opcja programowego wyboru częstotliwości ( 40 MHz lub 60 MHz ): 
- 40MHz: niższa rozdzielczość osiowa – wyższa penetracja w głąb tkanki, 
- 60MHz: wyższa rozdzielczość osiowa – niższa penetracja w głąb tkanki, 
- Wydajny 4-rdzeniowy procesor i zaawansowany algorytm przetwarzania sygnału</t>
  </si>
  <si>
    <t>PROWADNIKI WIEŃCOWE 
- z końcówką roboczą wykonaną ze stali i innych stopów metali;
- średnica 0,014”;
- długość 190 i 300 cm;
- końcówka prosta i w kształcie J;
- min 32 rodzaje (niezależnie od długości i kształtu końcówki);
- dostępność powłoki hydrofilnej i hydrofobowej na całej długości;
- dostępne prowadniki angioplastyczne do udrożnień o różnych rodzajach sztywności 
  części „roboczej” (11 rodzajów niezależnie od długości i kształtu końcówki).
- dostępne prowadniki z taperowanym tipem o średnicy 0,009”, 0,010” i 0,0105” i 0,012”
-dostępne prowadniki o minimum 4 średnicach końcówki (niezależnie od długości i 
 kształtu końcówki).
-dostępność w ofercie prowadników z rdzeniem stalowym i stopowym</t>
  </si>
  <si>
    <t>DEB  
Paklitaksel uwalniany z powłoki TransPax 
− Dawka leku 2,0μg na mm² powierzchni balonu 
− profil przejścia (crossing profile dla balonu o średnicy 2.5mm – 0.040” 
− średnice 2.00 - 4.00mm ( 2.00, 2.25, 2.50, 2.75, 3.00, 3.50, 4.00) 
− długości 12-30mm (12, 15, 20 i 30) 
− balon typu Monorail 
− hydrofilne pokrycie shaft’u 
− ciśnienie nominalne 6atm. 
− ciśnienie RBP 14atm dla 2.00-3.00 oraz 12atm dla 3.50-4.00 
− profil końcówki natarcia lesion entry profile - 0.017” dla wszystkich rozmiarów</t>
  </si>
  <si>
    <t>Stent typu DES; chromowo – kobaltowy z ultracienkimi przęsłami, pokryty pasywną powłoką,  uwalniający sirolimus z polimeru o przedłużonej biodegradacji 
•	Konstrukcja hybrydowa – stenty chromowo - kobaltowe pokryte pasywną powłoką z węglika krzemu związaną kowalencyjnie (na stałe) z rusztowaniem stentu oraz aktywną powłoką, zawierającą biodegradowalny polimer kontrolowanie uwalniający sirolimus:
o	pasywna powłoka (węglik krzemu) nie aktywuje płytek krwi i fibrynogenu (zapobiega wykrzepianiu na powierzchni przęseł stentu), ogranicza dyfuzję jonów metali do otaczającej tkanki (redukuje ryzyko korozji i uczulenia na nikiel) oraz przyspiesza proces endotelializacji i gojenia naczynia
o	aktywna powłoka zawiera biodegradowalny polimer, który w sposób kontrolowany uwalnia sirolimus
•	Biodegradowalny polimer na bazie PLLA (Poly-L-Lactic Acid) o zróżnicowanej grubości  7,4 µm od strony ściany naczynia oraz 3,5 µm  od strony światła naczynia
•	Lek: sirolimus , •	Uwalnianie leku 50 % w ciągu 7 dniu, całkowite w ciągu 12-14 tygodni, •	Dawka leku: 1,4 µg/mm² 
•	Dostępne długości: 9; 13; 15; 18; 22; 26; 30; 35; 40 mm, •	Dostępne średnice: 2,25;  2,5; 2,75; 3,0; 3,5; 4,0 mm
•	Różne grubości przęseł stentu (uzyskanie optymalnego poziomu elastyczności i siły radialnej):
o	60 µm (0,0024”) dla średnic 2,25 - 3,0 mm (71 µm wraz z polimerem)
o	80 µm (0,0031”) dla średnic 3,5 - 4,0 mm  (91 µm wraz z polimerem)       
•	Crossing profile 0,042” (1,08 mm) dla średnicy 3,0 mm (w najszerszym miejscu)
•	Ciśnienie nominalne (NP): 10 atm , •	Ciśnienie RBP: 16 atm
•	Czas biodegradacji polimeru ok. 24 miesiące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Skracalność po rozprężeniu 0%
•	Możliwość doprężenia:
o	do 3,5 mm (ø 2,25 – 3,0 mm), o	do 4,5 mm (ø 3,5 – 4,0 mm)
•	Shaft dystalny pokryty hydrofilnie, shaft proksymalny hydrofobowo
•	Shaft proksymalny: 2,0F
•	Shaft dystalny:
o	2.7F (ø 2,25 – 3,0 mm)
o	2.9F (ø 3,5 - 4,0 mm)
•	Rekomendowany cewnik prowadzący: 5F
•	w badaniu RCT udowodniony istotny statystycznie niższy odsetek poważnych zdarzeń klinicznych w pierwszorzędowym punkcie końcowym TLF w porównaniu ze stentem typu DES II generacji. Istotnie niższy odsetek zdarzeń klinicznych potwierdzony w trzyletniej obserwacji. TLF (Target Lesion Failure) – punkt końcowy złożony ze śmiertelności sercowo – naczyniowej, zawałów i klinicznie wskazanej powtórnej rewaskularyzacji)
•	Wyniki kliniczne w 5 letniej obserwacji na poziomie: 
	10% TLF (Target Lesion Failure) - punkt złożony ze śmiertelności sercowo-naczyniowej, zawału i klinicznie wskazanej powtórnej rewaskularyzacji
	0,3% potwierdzonej zakrzepicy w stencie (definite stent thrombosis)
•	W badaniu RCT udowodnione superiority w pierwszorzędowym punkcie końcowym TLF  w grupie pacjentów STEMI w porównaniu ze stentem typu DES II generacji. TLF (Target Lesion Failure) – punkt końcowy złożony ze śmiertelności sercowo – naczyniowej, zawałów i klinicznie wskazanej powtórnej rewaskularyzacji)
•	Wskazania: ostre zespoły wieńcowe, zawał z uniesieniem odcinka ST (STEMI), cukrzyca, zmiany złożone typu B2/C, pacjenci z wysokim ryzykiem krwawienia (HBR), długie zmiany (≥20mm), małe naczynia (≤ 2,75mm), choroba wielonaczyniowa (MVD)</t>
  </si>
  <si>
    <t>Cewniki balonowy semi – compliant      
•	Cewnik balonowy pół-podatny
•	Konstrukcja hypotube
•	Materiał SCP (polimer semikrystaliczny)
•	Złożenie dwu lub trójzakładkowe
•	Dostępne długości: 6; 10; 15; 20; 25; 30 mm
•	Dostępne średnice: 1,25; 1,5; 2,0; 2,5; 3,0; 3,5; 4,0 mm
•	System przenoszenia siły typu EFT
•	Ciśnienie nominalne (NP): 7 atm
•	Ciśnienie RBP: 14 atm
•	Zwiększenie średnicy od 3,08mm do 3,50mm w roboczym zakresie ciśnień – NP do RBP  (&lt;13,65%/atm  przy RBP w stosunku do średnicy przy ciśnieniu nominalnym - NP) 
•	Shaft proksymalny: 2.0F (hydrofobowy)
•	Shaft dystalny:
o	2.6F (ø 1,25 – 2,0 mm)
o	2.7F (ø 2,5 – 3,5 mm)
o	2.9F (ø 4,0 mm)
•	Marker platynowo – irydowy:
o	ø 1,25 i 1,5 mm – pojedynczy, wskazujący środek balonu
o	ø 2,0 – 4,0 mm – dwa, umieszczone na końcach balonu  
•	Kompatybilne z cewnikiem prowadzącym 5F
•	Kissing technique dla cewnika prowadzącego 6F (0,070”/1,78mm) dla dwóch balonów max. do ø 3,5 mm
•	Pokrycie od końca balonu do ujścia prowadnika - hydrofilne
•	Pokrycie na balonie i końcówce 
o	hydrofilne dla ø 1,25 – 2,0 mm 
o	hydrofobowe dla ø 2,5 – 4,0 mm</t>
  </si>
  <si>
    <t>Mikrocewnik 2 - kanałowy (światłowy) w pełni w systemie OTW (obydwa kanały) 
•	Mikrocewnik 2 - światłowy w systemie OTW (idący przez całą długość cewnika), 
•	zbrojony, 
•	system o długości użytkowej 140 cm, (stylet długości 135 cm.) 
•	kompatybilny z cewnikiem 5F i prowadnikami 0,014”
•	umożliwiający wymianę prowadników w obu światłach bez konieczności wycofywania mikrocewnika; 
•	długość końcówki dystalnej 6 mm.,
•	3 ujścia prowadnika w dystalnym końcu mikrocewnika w odległości 8 mm. i 12 mm. od końcówki (widoczne w skopii); 
•	hydrofilna dystalna powłoka zewnętrzna, 
•	boczne ujścia widoczne w skopii, 
•	markery wyjściowe na długości 95 i 105 cm., 
•	profil wejścia 1,5F (0,50 mm.), 
•	szaft owalny 2,6F (0,78 mm.) x 3,3F (1,1 mm.)
•	wewnętrzna średnica światła 0,016” (0,40 mm.)</t>
  </si>
  <si>
    <t>DES
średnice 2.25 - 5.00mm (2.25, 2.50, 2.75, 3.00, 3.50, 4.00, 4.50, 5.00) 
− długości 8-48mm (8, 12, 16, 20, 24, 28, 32, 38, 48mm) z pominięciem rozmiarów: 4.50 i 5.00 x 8mm, 4.50 i 5.00 x 38mm oraz 2.25, 4.50 i 5.00 x 48mm 
− stop platynowo-chromowy (PtCr) – zawartość platyny 33% wagi. 
− pochodna rapamycyny (everolimus) uwalniana z polimeru biodegradowalnego Synchrony 
− ciśnienie nominalne 11 atm 
− ciśnienie RBP 18atm dla średnic 2.25 -2.75 i 16atm dla 3.0 – 4.0mm 
− stosunek powierzchni stentu do naczynia 12,1-15,8 %, 
− profil końcówki natarcia lesion entry profile - 0.017” dla wszystkich rozmiarów 
− profil stentu z balonem dla średnicy 2.5 mm max. 0.038” (0,98 mm), 
− profil stentu z balonem dla średnicy 3.0 mm max. 0.040” (1,03 mm), 
− długość balonu poza stentem (balloon overhang) 0.4mm 
− recoil max. 2,4% 
− dotakowe łączniki na końcu proksymalnym zabezpieczające przed skróceniem 
− duża siła radialna min. 0.27 N/mm 
− możliwość zwiększenia średnicy stentu ponad nominalną w ramach RBP (tym samym balonem) o ponad 6% dla wszystkich rozmiarów (dla 3.00 – 3.27mm) 
	− możliwość przeprężenia stentu (innym balonem) bez uszkodzenia struktury o 2.25-2.75 do 3.50; 
	o 3.00-3.50 do 4.25; 
	o 4.00-5.00 do 5.75; 
	- szaft proksymalny typu hypotube z 300 nacięciami laserowymi na dystalnym odcinku 10 cm</t>
  </si>
  <si>
    <t>Wkład do pompy Medtron do wykonywania wentrykulografii lewo i prawostronnej aortografii + dren wysokociśnieniowy 180 cm</t>
  </si>
  <si>
    <t xml:space="preserve">Sterylne bezpudrowe lateksowe rękawice chirurgiczne. Rekawice odporne na przenikanie mikroorganizmów ( norma EN ISO 374-5:2016) oraz chemikaliów ( norma EN ISO 374-1:2016)dostepne w różnych rozmiarach. </t>
  </si>
  <si>
    <t xml:space="preserve">Obłożenia jałowe do zabiegów angiografii: Skład zestawu :
-  serweta angiograficzna 250 cm x  350 cm , 2 otwory promieniowe , 1 otwór udowy. Przeźroczysta osłona foliowa z prawej strony pacjenta do osłony pulpitu sterowniczego. Wokół otworów warstwa chłonna o gramaturze 110 g/m2.
- serweta 120cm x 190 cm 
- osłona foliowa z gumką  75 x 80 cm
- osłona foliowa z gumką   60 x 60 cm 
- fartuch wzmocniony  L – 2 szt.
- ręcznik 30 x 40 cm - 2 szt.
- miska  250 ml
- miska  500 ml
- serweta z pulpą celulozową  60x 90 cm 
- strzykawka  10 ml 3-częściowa  luer
- strzykawka  10 ml luer - 2 szt.
- strzykawka  5 ml luer
- igła 1,2 
- igła  0,5 do znieczulenia 
- gaziki  7,5 x 7,5 cm - 20 szt.
- rampa dwudrożna z drenem 40 cm 
- miska  2500 ml
- kleszczyki plastikowe
- gąbka do dezynfekcji pola operacyjnego
- serweta 150 x 190 cm (owinięcie zestawu)
- prowadnik 0,35 J – 180 cm 
-probówka do ACT( trzy reagenty krzepnięcia celit, kaolin, kryształki szkła)
Obłożenie  wykonane z laminatu dwuwarstwowego o gramaturze 56 g/m2.
Dwie etykiety z nazwą zestawu, numerem katalogowym, nazwą producenta, numerem LOT, terminem ważności.
</t>
  </si>
  <si>
    <t>Balon do litotrypsji wewnątrznaczyniowej wieńcowy 
- dostępne średnice balonu 2,5- 4 mm
- długość 12 mm
- kompatybilność z prowadnikiem 0,014'' oraz koszulką 6 F
- długość robocza 138 cm
 +  użyczenie generatora</t>
  </si>
  <si>
    <t>Uwaga: Zamawiający żąda tylko  materiałów do wymienionej pompy, które dopuszcza producent urządzenia ( potwierdzone stosownym dokumentem)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</si>
</sst>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9" x14ac:knownFonts="1">
    <font>
      <sz val="11"/>
      <color rgb="FF000000"/>
      <name val="Calibri"/>
    </font>
    <font>
      <b/>
      <sz val="14"/>
      <color rgb="FF000000"/>
      <name val="Calibri"/>
    </font>
    <font>
      <b/>
      <sz val="10"/>
      <color rgb="FF000000"/>
      <name val="Calibri"/>
      <family val="2"/>
      <charset val="238"/>
    </font>
    <font>
      <sz val="10"/>
      <color rgb="FF000000"/>
      <name val="Calibri"/>
      <family val="2"/>
      <charset val="238"/>
    </font>
    <font>
      <sz val="11"/>
      <color rgb="FF000000"/>
      <name val="Calibri"/>
      <family val="2"/>
      <charset val="238"/>
    </font>
    <font>
      <sz val="8"/>
      <color rgb="FF000000"/>
      <name val="Calibri"/>
      <family val="2"/>
      <charset val="238"/>
    </font>
    <font>
      <sz val="8"/>
      <color rgb="FF000000"/>
      <name val="Arial"/>
      <family val="2"/>
      <charset val="238"/>
    </font>
    <font>
      <sz val="9"/>
      <color rgb="FF000000"/>
      <name val="Arial"/>
      <family val="2"/>
      <charset val="238"/>
    </font>
    <font>
      <b/>
      <sz val="9"/>
      <color rgb="FFFF0000"/>
      <name val="Calibri"/>
      <family val="2"/>
      <charset val="238"/>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applyAlignment="1">
      <alignment horizontal="centerContinuous"/>
    </xf>
    <xf numFmtId="0" fontId="0" fillId="0" borderId="1" xfId="0" applyBorder="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0" fillId="0" borderId="0" xfId="0" applyAlignment="1">
      <alignment horizontal="centerContinuous"/>
    </xf>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wrapText="1"/>
    </xf>
    <xf numFmtId="0" fontId="0" fillId="0" borderId="1" xfId="0" applyBorder="1" applyAlignment="1">
      <alignment horizontal="centerContinuous" wrapText="1"/>
    </xf>
    <xf numFmtId="0" fontId="4" fillId="0" borderId="1" xfId="0" applyFont="1" applyBorder="1" applyAlignment="1">
      <alignment horizontal="center" wrapText="1"/>
    </xf>
    <xf numFmtId="0" fontId="3" fillId="0" borderId="1" xfId="0" applyFont="1" applyBorder="1" applyAlignment="1">
      <alignment horizontal="center" wrapText="1"/>
    </xf>
    <xf numFmtId="0" fontId="5" fillId="0" borderId="1" xfId="0" applyFont="1" applyBorder="1" applyAlignment="1">
      <alignment horizontal="left" vertical="top" wrapText="1" readingOrder="1"/>
    </xf>
    <xf numFmtId="0" fontId="0" fillId="0" borderId="0" xfId="0" applyAlignment="1">
      <alignment horizontal="left" vertical="top" wrapText="1"/>
    </xf>
    <xf numFmtId="0" fontId="2" fillId="2" borderId="1" xfId="0" applyFont="1" applyFill="1" applyBorder="1" applyAlignment="1">
      <alignment horizontal="left" vertical="top" wrapText="1"/>
    </xf>
    <xf numFmtId="0" fontId="0" fillId="0" borderId="1" xfId="0" applyBorder="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7" fillId="0" borderId="1" xfId="0" applyFont="1" applyBorder="1" applyAlignment="1">
      <alignment horizontal="left" vertical="top" wrapText="1"/>
    </xf>
    <xf numFmtId="164" fontId="0" fillId="0" borderId="1" xfId="0" applyNumberFormat="1" applyBorder="1" applyAlignment="1">
      <alignment horizontal="center" wrapText="1"/>
    </xf>
    <xf numFmtId="0" fontId="0" fillId="0" borderId="0" xfId="0" applyAlignment="1">
      <alignment horizontal="centerContinuous" wrapText="1"/>
    </xf>
    <xf numFmtId="0" fontId="8" fillId="0" borderId="0" xfId="0" applyFon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
  <sheetViews>
    <sheetView zoomScale="85" zoomScaleNormal="85"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0</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10" x14ac:dyDescent="0.25">
      <c r="A4" s="3">
        <v>1</v>
      </c>
      <c r="B4" s="3"/>
      <c r="C4" s="3" t="s">
        <v>13</v>
      </c>
      <c r="D4" s="5" t="s">
        <v>14</v>
      </c>
      <c r="E4" s="3"/>
      <c r="F4" s="3"/>
      <c r="G4" s="3"/>
      <c r="H4" s="3" t="s">
        <v>15</v>
      </c>
      <c r="I4" s="3"/>
      <c r="J4" s="4">
        <v>400</v>
      </c>
      <c r="K4" s="4"/>
      <c r="L4" s="4">
        <f>K4*((100+N4)/100)</f>
        <v>0</v>
      </c>
      <c r="M4" s="4">
        <f>J4*K4</f>
        <v>0</v>
      </c>
      <c r="N4" s="4"/>
      <c r="O4" s="4">
        <f>J4*L4</f>
        <v>0</v>
      </c>
    </row>
    <row r="5" spans="1:16" ht="105" x14ac:dyDescent="0.25">
      <c r="A5" s="3">
        <v>2</v>
      </c>
      <c r="B5" s="3"/>
      <c r="C5" s="3" t="s">
        <v>13</v>
      </c>
      <c r="D5" s="5" t="s">
        <v>16</v>
      </c>
      <c r="E5" s="3"/>
      <c r="F5" s="3"/>
      <c r="G5" s="3"/>
      <c r="H5" s="3" t="s">
        <v>15</v>
      </c>
      <c r="I5" s="3"/>
      <c r="J5" s="4">
        <v>100</v>
      </c>
      <c r="K5" s="4"/>
      <c r="L5" s="4">
        <f>K5*((100+N5)/100)</f>
        <v>0</v>
      </c>
      <c r="M5" s="4">
        <f>J5*K5</f>
        <v>0</v>
      </c>
      <c r="N5" s="4"/>
      <c r="O5" s="4">
        <f>J5*L5</f>
        <v>0</v>
      </c>
    </row>
    <row r="6" spans="1:16" x14ac:dyDescent="0.25">
      <c r="I6" t="s">
        <v>17</v>
      </c>
      <c r="J6" s="4"/>
      <c r="K6" s="4"/>
      <c r="L6" s="4"/>
      <c r="M6" s="4">
        <f>SUM(M4:M5)</f>
        <v>0</v>
      </c>
      <c r="N6" s="4"/>
      <c r="O6" s="4">
        <f>SUM(O4:O5)</f>
        <v>0</v>
      </c>
      <c r="P6" s="6"/>
    </row>
  </sheetData>
  <sheetProtection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9"/>
  <sheetViews>
    <sheetView topLeftCell="A7" workbookViewId="0">
      <selection activeCell="D11" sqref="D11"/>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72</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105" x14ac:dyDescent="0.25">
      <c r="A4" s="3">
        <v>50</v>
      </c>
      <c r="B4" s="3"/>
      <c r="C4" s="3" t="s">
        <v>13</v>
      </c>
      <c r="D4" s="5" t="s">
        <v>73</v>
      </c>
      <c r="E4" s="3"/>
      <c r="F4" s="3"/>
      <c r="G4" s="3"/>
      <c r="H4" s="3" t="s">
        <v>15</v>
      </c>
      <c r="I4" s="3"/>
      <c r="J4" s="4">
        <v>300</v>
      </c>
      <c r="K4" s="4"/>
      <c r="L4" s="4">
        <f>K4*((100+N4)/100)</f>
        <v>0</v>
      </c>
      <c r="M4" s="4">
        <f>J4*K4</f>
        <v>0</v>
      </c>
      <c r="N4" s="4"/>
      <c r="O4" s="4">
        <f>J4*L4</f>
        <v>0</v>
      </c>
    </row>
    <row r="5" spans="1:16" ht="90" x14ac:dyDescent="0.25">
      <c r="A5" s="3">
        <v>51</v>
      </c>
      <c r="B5" s="3"/>
      <c r="C5" s="3" t="s">
        <v>13</v>
      </c>
      <c r="D5" s="5" t="s">
        <v>74</v>
      </c>
      <c r="E5" s="3"/>
      <c r="F5" s="3"/>
      <c r="G5" s="3"/>
      <c r="H5" s="3" t="s">
        <v>15</v>
      </c>
      <c r="I5" s="3"/>
      <c r="J5" s="4">
        <v>5</v>
      </c>
      <c r="K5" s="4"/>
      <c r="L5" s="4">
        <f>K5*((100+N5)/100)</f>
        <v>0</v>
      </c>
      <c r="M5" s="4">
        <f>J5*K5</f>
        <v>0</v>
      </c>
      <c r="N5" s="4"/>
      <c r="O5" s="4">
        <f>J5*L5</f>
        <v>0</v>
      </c>
    </row>
    <row r="6" spans="1:16" ht="105" x14ac:dyDescent="0.25">
      <c r="A6" s="3">
        <v>52</v>
      </c>
      <c r="B6" s="3"/>
      <c r="C6" s="3" t="s">
        <v>13</v>
      </c>
      <c r="D6" s="5" t="s">
        <v>75</v>
      </c>
      <c r="E6" s="3"/>
      <c r="F6" s="3"/>
      <c r="G6" s="3"/>
      <c r="H6" s="3" t="s">
        <v>15</v>
      </c>
      <c r="I6" s="3"/>
      <c r="J6" s="4">
        <v>5</v>
      </c>
      <c r="K6" s="4"/>
      <c r="L6" s="4">
        <f>K6*((100+N6)/100)</f>
        <v>0</v>
      </c>
      <c r="M6" s="4">
        <f>J6*K6</f>
        <v>0</v>
      </c>
      <c r="N6" s="4"/>
      <c r="O6" s="4">
        <f>J6*L6</f>
        <v>0</v>
      </c>
    </row>
    <row r="7" spans="1:16" ht="195" x14ac:dyDescent="0.25">
      <c r="A7" s="3">
        <v>53</v>
      </c>
      <c r="B7" s="3"/>
      <c r="C7" s="3" t="s">
        <v>13</v>
      </c>
      <c r="D7" s="5" t="s">
        <v>76</v>
      </c>
      <c r="E7" s="3"/>
      <c r="F7" s="3"/>
      <c r="G7" s="3"/>
      <c r="H7" s="3" t="s">
        <v>15</v>
      </c>
      <c r="I7" s="3"/>
      <c r="J7" s="4">
        <v>5</v>
      </c>
      <c r="K7" s="4"/>
      <c r="L7" s="4">
        <f>K7*((100+N7)/100)</f>
        <v>0</v>
      </c>
      <c r="M7" s="4">
        <f>J7*K7</f>
        <v>0</v>
      </c>
      <c r="N7" s="4"/>
      <c r="O7" s="4">
        <f>J7*L7</f>
        <v>0</v>
      </c>
    </row>
    <row r="8" spans="1:16" ht="165" x14ac:dyDescent="0.25">
      <c r="A8" s="3">
        <v>54</v>
      </c>
      <c r="B8" s="3"/>
      <c r="C8" s="3" t="s">
        <v>13</v>
      </c>
      <c r="D8" s="11" t="s">
        <v>77</v>
      </c>
      <c r="E8" s="3"/>
      <c r="F8" s="3"/>
      <c r="G8" s="3"/>
      <c r="H8" s="3" t="s">
        <v>15</v>
      </c>
      <c r="I8" s="3"/>
      <c r="J8" s="4">
        <v>10</v>
      </c>
      <c r="K8" s="4"/>
      <c r="L8" s="4">
        <f>K8*((100+N8)/100)</f>
        <v>0</v>
      </c>
      <c r="M8" s="4">
        <f>J8*K8</f>
        <v>0</v>
      </c>
      <c r="N8" s="4"/>
      <c r="O8" s="4">
        <f>J8*L8</f>
        <v>0</v>
      </c>
    </row>
    <row r="9" spans="1:16" x14ac:dyDescent="0.25">
      <c r="I9" t="s">
        <v>17</v>
      </c>
      <c r="J9" s="4"/>
      <c r="K9" s="4"/>
      <c r="L9" s="4"/>
      <c r="M9" s="4">
        <f>SUM(M4:M8)</f>
        <v>0</v>
      </c>
      <c r="N9" s="4"/>
      <c r="O9" s="4">
        <f>SUM(O4:O8)</f>
        <v>0</v>
      </c>
      <c r="P9"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17"/>
  <sheetViews>
    <sheetView topLeftCell="A16" workbookViewId="0">
      <selection activeCell="D12" sqref="D12"/>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78</v>
      </c>
    </row>
    <row r="2" spans="1:15"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5" x14ac:dyDescent="0.25">
      <c r="A3" s="2">
        <v>1</v>
      </c>
      <c r="B3" s="2">
        <v>2</v>
      </c>
      <c r="C3" s="2">
        <v>3</v>
      </c>
      <c r="D3" s="10">
        <v>4</v>
      </c>
      <c r="E3" s="2">
        <v>5</v>
      </c>
      <c r="F3" s="2">
        <v>6</v>
      </c>
      <c r="G3" s="2">
        <v>7</v>
      </c>
      <c r="H3" s="2">
        <v>8</v>
      </c>
      <c r="I3" s="2">
        <v>9</v>
      </c>
      <c r="J3" s="2">
        <v>10</v>
      </c>
      <c r="K3" s="2">
        <v>11</v>
      </c>
      <c r="L3" s="2">
        <v>12</v>
      </c>
      <c r="M3" s="2">
        <v>13</v>
      </c>
      <c r="N3" s="2">
        <v>14</v>
      </c>
      <c r="O3" s="2">
        <v>15</v>
      </c>
    </row>
    <row r="4" spans="1:15" ht="120" x14ac:dyDescent="0.25">
      <c r="A4" s="3">
        <v>55</v>
      </c>
      <c r="B4" s="3"/>
      <c r="C4" s="3" t="s">
        <v>13</v>
      </c>
      <c r="D4" s="5" t="s">
        <v>79</v>
      </c>
      <c r="E4" s="3"/>
      <c r="F4" s="3"/>
      <c r="G4" s="3"/>
      <c r="H4" s="3" t="s">
        <v>15</v>
      </c>
      <c r="I4" s="3"/>
      <c r="J4" s="4">
        <v>1000</v>
      </c>
      <c r="K4" s="4"/>
      <c r="L4" s="4">
        <f t="shared" ref="L4:L16" si="0">K4*((100+N4)/100)</f>
        <v>0</v>
      </c>
      <c r="M4" s="4">
        <f t="shared" ref="M4:M16" si="1">J4*K4</f>
        <v>0</v>
      </c>
      <c r="N4" s="4"/>
      <c r="O4" s="4">
        <f t="shared" ref="O4:O16" si="2">J4*L4</f>
        <v>0</v>
      </c>
    </row>
    <row r="5" spans="1:15" ht="105" x14ac:dyDescent="0.25">
      <c r="A5" s="3">
        <v>56</v>
      </c>
      <c r="B5" s="3"/>
      <c r="C5" s="3" t="s">
        <v>13</v>
      </c>
      <c r="D5" s="5" t="s">
        <v>80</v>
      </c>
      <c r="E5" s="3"/>
      <c r="F5" s="3"/>
      <c r="G5" s="3"/>
      <c r="H5" s="3" t="s">
        <v>15</v>
      </c>
      <c r="I5" s="3"/>
      <c r="J5" s="4">
        <v>1000</v>
      </c>
      <c r="K5" s="4"/>
      <c r="L5" s="4">
        <f t="shared" si="0"/>
        <v>0</v>
      </c>
      <c r="M5" s="4">
        <f t="shared" si="1"/>
        <v>0</v>
      </c>
      <c r="N5" s="4"/>
      <c r="O5" s="4">
        <f t="shared" si="2"/>
        <v>0</v>
      </c>
    </row>
    <row r="6" spans="1:15" ht="150" x14ac:dyDescent="0.25">
      <c r="A6" s="3">
        <v>57</v>
      </c>
      <c r="B6" s="3"/>
      <c r="C6" s="3" t="s">
        <v>13</v>
      </c>
      <c r="D6" s="5" t="s">
        <v>81</v>
      </c>
      <c r="E6" s="3"/>
      <c r="F6" s="3"/>
      <c r="G6" s="3"/>
      <c r="H6" s="3" t="s">
        <v>15</v>
      </c>
      <c r="I6" s="3"/>
      <c r="J6" s="4">
        <v>10</v>
      </c>
      <c r="K6" s="4"/>
      <c r="L6" s="4">
        <f t="shared" si="0"/>
        <v>0</v>
      </c>
      <c r="M6" s="4">
        <f t="shared" si="1"/>
        <v>0</v>
      </c>
      <c r="N6" s="4"/>
      <c r="O6" s="4">
        <f t="shared" si="2"/>
        <v>0</v>
      </c>
    </row>
    <row r="7" spans="1:15" ht="165" x14ac:dyDescent="0.25">
      <c r="A7" s="3">
        <v>58</v>
      </c>
      <c r="B7" s="3"/>
      <c r="C7" s="3" t="s">
        <v>13</v>
      </c>
      <c r="D7" s="5" t="s">
        <v>82</v>
      </c>
      <c r="E7" s="3"/>
      <c r="F7" s="3"/>
      <c r="G7" s="3"/>
      <c r="H7" s="3" t="s">
        <v>15</v>
      </c>
      <c r="I7" s="3"/>
      <c r="J7" s="4">
        <v>500</v>
      </c>
      <c r="K7" s="4"/>
      <c r="L7" s="4">
        <f t="shared" si="0"/>
        <v>0</v>
      </c>
      <c r="M7" s="4">
        <f t="shared" si="1"/>
        <v>0</v>
      </c>
      <c r="N7" s="4"/>
      <c r="O7" s="4">
        <f t="shared" si="2"/>
        <v>0</v>
      </c>
    </row>
    <row r="8" spans="1:15" ht="180" x14ac:dyDescent="0.25">
      <c r="A8" s="3">
        <v>59</v>
      </c>
      <c r="B8" s="3"/>
      <c r="C8" s="3" t="s">
        <v>13</v>
      </c>
      <c r="D8" s="5" t="s">
        <v>83</v>
      </c>
      <c r="E8" s="3"/>
      <c r="F8" s="3"/>
      <c r="G8" s="3"/>
      <c r="H8" s="3" t="s">
        <v>15</v>
      </c>
      <c r="I8" s="3"/>
      <c r="J8" s="4">
        <v>300</v>
      </c>
      <c r="K8" s="4"/>
      <c r="L8" s="4">
        <f t="shared" si="0"/>
        <v>0</v>
      </c>
      <c r="M8" s="4">
        <f t="shared" si="1"/>
        <v>0</v>
      </c>
      <c r="N8" s="4"/>
      <c r="O8" s="4">
        <f t="shared" si="2"/>
        <v>0</v>
      </c>
    </row>
    <row r="9" spans="1:15" ht="105" x14ac:dyDescent="0.25">
      <c r="A9" s="3">
        <v>60</v>
      </c>
      <c r="B9" s="3"/>
      <c r="C9" s="3" t="s">
        <v>13</v>
      </c>
      <c r="D9" s="11" t="s">
        <v>84</v>
      </c>
      <c r="E9" s="3"/>
      <c r="F9" s="3"/>
      <c r="G9" s="3"/>
      <c r="H9" s="3" t="s">
        <v>15</v>
      </c>
      <c r="I9" s="3"/>
      <c r="J9" s="4">
        <v>10</v>
      </c>
      <c r="K9" s="4"/>
      <c r="L9" s="4">
        <f t="shared" si="0"/>
        <v>0</v>
      </c>
      <c r="M9" s="4">
        <f t="shared" si="1"/>
        <v>0</v>
      </c>
      <c r="N9" s="4"/>
      <c r="O9" s="4">
        <f t="shared" si="2"/>
        <v>0</v>
      </c>
    </row>
    <row r="10" spans="1:15" ht="120" x14ac:dyDescent="0.25">
      <c r="A10" s="3">
        <v>61</v>
      </c>
      <c r="B10" s="3"/>
      <c r="C10" s="3" t="s">
        <v>13</v>
      </c>
      <c r="D10" s="5" t="s">
        <v>85</v>
      </c>
      <c r="E10" s="3"/>
      <c r="F10" s="3"/>
      <c r="G10" s="3"/>
      <c r="H10" s="3" t="s">
        <v>15</v>
      </c>
      <c r="I10" s="3"/>
      <c r="J10" s="4">
        <v>10</v>
      </c>
      <c r="K10" s="4"/>
      <c r="L10" s="4">
        <f t="shared" si="0"/>
        <v>0</v>
      </c>
      <c r="M10" s="4">
        <f t="shared" si="1"/>
        <v>0</v>
      </c>
      <c r="N10" s="4"/>
      <c r="O10" s="4">
        <f t="shared" si="2"/>
        <v>0</v>
      </c>
    </row>
    <row r="11" spans="1:15" ht="330" x14ac:dyDescent="0.25">
      <c r="A11" s="3">
        <v>62</v>
      </c>
      <c r="B11" s="3"/>
      <c r="C11" s="3" t="s">
        <v>13</v>
      </c>
      <c r="D11" s="5" t="s">
        <v>86</v>
      </c>
      <c r="E11" s="3"/>
      <c r="F11" s="3"/>
      <c r="G11" s="3"/>
      <c r="H11" s="3" t="s">
        <v>15</v>
      </c>
      <c r="I11" s="3"/>
      <c r="J11" s="4">
        <v>100</v>
      </c>
      <c r="K11" s="4"/>
      <c r="L11" s="4">
        <f t="shared" si="0"/>
        <v>0</v>
      </c>
      <c r="M11" s="4">
        <f t="shared" si="1"/>
        <v>0</v>
      </c>
      <c r="N11" s="4"/>
      <c r="O11" s="4">
        <f t="shared" si="2"/>
        <v>0</v>
      </c>
    </row>
    <row r="12" spans="1:15" ht="345" x14ac:dyDescent="0.25">
      <c r="A12" s="3">
        <v>63</v>
      </c>
      <c r="B12" s="3"/>
      <c r="C12" s="3" t="s">
        <v>13</v>
      </c>
      <c r="D12" s="11" t="s">
        <v>191</v>
      </c>
      <c r="E12" s="3"/>
      <c r="F12" s="3"/>
      <c r="G12" s="3"/>
      <c r="H12" s="3" t="s">
        <v>15</v>
      </c>
      <c r="I12" s="3"/>
      <c r="J12" s="4">
        <v>50</v>
      </c>
      <c r="K12" s="4"/>
      <c r="L12" s="4">
        <f t="shared" si="0"/>
        <v>0</v>
      </c>
      <c r="M12" s="4">
        <f t="shared" si="1"/>
        <v>0</v>
      </c>
      <c r="N12" s="4"/>
      <c r="O12" s="4">
        <f t="shared" si="2"/>
        <v>0</v>
      </c>
    </row>
    <row r="13" spans="1:15" ht="270" x14ac:dyDescent="0.25">
      <c r="A13" s="3">
        <v>64</v>
      </c>
      <c r="B13" s="3"/>
      <c r="C13" s="3" t="s">
        <v>13</v>
      </c>
      <c r="D13" s="5" t="s">
        <v>87</v>
      </c>
      <c r="E13" s="3"/>
      <c r="F13" s="3"/>
      <c r="G13" s="3"/>
      <c r="H13" s="3" t="s">
        <v>15</v>
      </c>
      <c r="I13" s="3"/>
      <c r="J13" s="4">
        <v>50</v>
      </c>
      <c r="K13" s="4"/>
      <c r="L13" s="4">
        <f t="shared" si="0"/>
        <v>0</v>
      </c>
      <c r="M13" s="4">
        <f t="shared" si="1"/>
        <v>0</v>
      </c>
      <c r="N13" s="4"/>
      <c r="O13" s="4">
        <f t="shared" si="2"/>
        <v>0</v>
      </c>
    </row>
    <row r="14" spans="1:15" ht="180" x14ac:dyDescent="0.25">
      <c r="A14" s="3">
        <v>65</v>
      </c>
      <c r="B14" s="3"/>
      <c r="C14" s="3" t="s">
        <v>13</v>
      </c>
      <c r="D14" s="11" t="s">
        <v>187</v>
      </c>
      <c r="E14" s="3"/>
      <c r="F14" s="3"/>
      <c r="G14" s="3"/>
      <c r="H14" s="3" t="s">
        <v>15</v>
      </c>
      <c r="I14" s="3"/>
      <c r="J14" s="4">
        <v>30</v>
      </c>
      <c r="K14" s="4"/>
      <c r="L14" s="4">
        <f t="shared" si="0"/>
        <v>0</v>
      </c>
      <c r="M14" s="4">
        <f t="shared" si="1"/>
        <v>0</v>
      </c>
      <c r="N14" s="4"/>
      <c r="O14" s="4">
        <f t="shared" si="2"/>
        <v>0</v>
      </c>
    </row>
    <row r="15" spans="1:15" ht="105" x14ac:dyDescent="0.25">
      <c r="A15" s="3">
        <v>66</v>
      </c>
      <c r="B15" s="3"/>
      <c r="C15" s="3" t="s">
        <v>13</v>
      </c>
      <c r="D15" s="5" t="s">
        <v>88</v>
      </c>
      <c r="E15" s="3"/>
      <c r="F15" s="3"/>
      <c r="G15" s="3"/>
      <c r="H15" s="3" t="s">
        <v>15</v>
      </c>
      <c r="I15" s="3"/>
      <c r="J15" s="4">
        <v>200</v>
      </c>
      <c r="K15" s="4"/>
      <c r="L15" s="4">
        <f t="shared" si="0"/>
        <v>0</v>
      </c>
      <c r="M15" s="4">
        <f t="shared" si="1"/>
        <v>0</v>
      </c>
      <c r="N15" s="4"/>
      <c r="O15" s="4">
        <f t="shared" si="2"/>
        <v>0</v>
      </c>
    </row>
    <row r="16" spans="1:15" ht="135" x14ac:dyDescent="0.25">
      <c r="A16" s="3">
        <v>67</v>
      </c>
      <c r="B16" s="3"/>
      <c r="C16" s="3" t="s">
        <v>13</v>
      </c>
      <c r="D16" s="5" t="s">
        <v>89</v>
      </c>
      <c r="E16" s="3"/>
      <c r="F16" s="3"/>
      <c r="G16" s="3"/>
      <c r="H16" s="3" t="s">
        <v>15</v>
      </c>
      <c r="I16" s="3"/>
      <c r="J16" s="4">
        <v>30</v>
      </c>
      <c r="K16" s="4"/>
      <c r="L16" s="4">
        <f t="shared" si="0"/>
        <v>0</v>
      </c>
      <c r="M16" s="4">
        <f t="shared" si="1"/>
        <v>0</v>
      </c>
      <c r="N16" s="4"/>
      <c r="O16" s="4">
        <f t="shared" si="2"/>
        <v>0</v>
      </c>
    </row>
    <row r="17" spans="9:16" x14ac:dyDescent="0.25">
      <c r="I17" t="s">
        <v>17</v>
      </c>
      <c r="J17" s="4"/>
      <c r="K17" s="4"/>
      <c r="L17" s="4"/>
      <c r="M17" s="4">
        <f>SUM(M4:M16)</f>
        <v>0</v>
      </c>
      <c r="N17" s="4"/>
      <c r="O17" s="4">
        <f>SUM(O4:O16)</f>
        <v>0</v>
      </c>
      <c r="P17"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9"/>
  <sheetViews>
    <sheetView topLeftCell="C18" zoomScale="85" zoomScaleNormal="85" workbookViewId="0">
      <selection activeCell="D17" sqref="D17"/>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5" ht="18.75" x14ac:dyDescent="0.3">
      <c r="F1" s="1" t="s">
        <v>90</v>
      </c>
    </row>
    <row r="2" spans="1:15"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5" x14ac:dyDescent="0.25">
      <c r="A3" s="2">
        <v>1</v>
      </c>
      <c r="B3" s="2">
        <v>2</v>
      </c>
      <c r="C3" s="2">
        <v>3</v>
      </c>
      <c r="D3" s="10">
        <v>4</v>
      </c>
      <c r="E3" s="2">
        <v>5</v>
      </c>
      <c r="F3" s="2">
        <v>6</v>
      </c>
      <c r="G3" s="2">
        <v>7</v>
      </c>
      <c r="H3" s="2">
        <v>8</v>
      </c>
      <c r="I3" s="2">
        <v>9</v>
      </c>
      <c r="J3" s="2">
        <v>10</v>
      </c>
      <c r="K3" s="2">
        <v>11</v>
      </c>
      <c r="L3" s="2">
        <v>12</v>
      </c>
      <c r="M3" s="2">
        <v>13</v>
      </c>
      <c r="N3" s="2">
        <v>14</v>
      </c>
      <c r="O3" s="2">
        <v>15</v>
      </c>
    </row>
    <row r="4" spans="1:15" ht="210" x14ac:dyDescent="0.25">
      <c r="A4" s="3">
        <v>68</v>
      </c>
      <c r="B4" s="3"/>
      <c r="C4" s="3" t="s">
        <v>13</v>
      </c>
      <c r="D4" s="5" t="s">
        <v>91</v>
      </c>
      <c r="E4" s="3"/>
      <c r="F4" s="3"/>
      <c r="G4" s="3"/>
      <c r="H4" s="3" t="s">
        <v>15</v>
      </c>
      <c r="I4" s="3"/>
      <c r="J4" s="4">
        <v>50</v>
      </c>
      <c r="K4" s="4"/>
      <c r="L4" s="4">
        <f t="shared" ref="L4:L18" si="0">K4*((100+N4)/100)</f>
        <v>0</v>
      </c>
      <c r="M4" s="4">
        <f t="shared" ref="M4:M18" si="1">J4*K4</f>
        <v>0</v>
      </c>
      <c r="N4" s="4"/>
      <c r="O4" s="4">
        <f t="shared" ref="O4:O18" si="2">J4*L4</f>
        <v>0</v>
      </c>
    </row>
    <row r="5" spans="1:15" ht="180" x14ac:dyDescent="0.25">
      <c r="A5" s="3">
        <v>69</v>
      </c>
      <c r="B5" s="3"/>
      <c r="C5" s="3" t="s">
        <v>13</v>
      </c>
      <c r="D5" s="5" t="s">
        <v>92</v>
      </c>
      <c r="E5" s="3"/>
      <c r="F5" s="3"/>
      <c r="G5" s="3"/>
      <c r="H5" s="3" t="s">
        <v>15</v>
      </c>
      <c r="I5" s="3"/>
      <c r="J5" s="4">
        <v>3000</v>
      </c>
      <c r="K5" s="4"/>
      <c r="L5" s="4">
        <f t="shared" si="0"/>
        <v>0</v>
      </c>
      <c r="M5" s="4">
        <f t="shared" si="1"/>
        <v>0</v>
      </c>
      <c r="N5" s="4"/>
      <c r="O5" s="4">
        <f t="shared" si="2"/>
        <v>0</v>
      </c>
    </row>
    <row r="6" spans="1:15" ht="210" x14ac:dyDescent="0.25">
      <c r="A6" s="3">
        <v>70</v>
      </c>
      <c r="B6" s="3"/>
      <c r="C6" s="3" t="s">
        <v>13</v>
      </c>
      <c r="D6" s="5" t="s">
        <v>93</v>
      </c>
      <c r="E6" s="3"/>
      <c r="F6" s="3"/>
      <c r="G6" s="3"/>
      <c r="H6" s="3" t="s">
        <v>15</v>
      </c>
      <c r="I6" s="3"/>
      <c r="J6" s="4">
        <v>3500</v>
      </c>
      <c r="K6" s="4"/>
      <c r="L6" s="4">
        <f t="shared" si="0"/>
        <v>0</v>
      </c>
      <c r="M6" s="4">
        <f t="shared" si="1"/>
        <v>0</v>
      </c>
      <c r="N6" s="4"/>
      <c r="O6" s="4">
        <f t="shared" si="2"/>
        <v>0</v>
      </c>
    </row>
    <row r="7" spans="1:15" ht="90" x14ac:dyDescent="0.25">
      <c r="A7" s="3">
        <v>71</v>
      </c>
      <c r="B7" s="3"/>
      <c r="C7" s="3" t="s">
        <v>13</v>
      </c>
      <c r="D7" s="5" t="s">
        <v>94</v>
      </c>
      <c r="E7" s="3"/>
      <c r="F7" s="3"/>
      <c r="G7" s="3"/>
      <c r="H7" s="3" t="s">
        <v>15</v>
      </c>
      <c r="I7" s="3"/>
      <c r="J7" s="4">
        <v>50</v>
      </c>
      <c r="K7" s="4"/>
      <c r="L7" s="4">
        <f t="shared" si="0"/>
        <v>0</v>
      </c>
      <c r="M7" s="4">
        <f t="shared" si="1"/>
        <v>0</v>
      </c>
      <c r="N7" s="4"/>
      <c r="O7" s="4">
        <f t="shared" si="2"/>
        <v>0</v>
      </c>
    </row>
    <row r="8" spans="1:15" ht="195" x14ac:dyDescent="0.25">
      <c r="A8" s="3">
        <v>72</v>
      </c>
      <c r="B8" s="3"/>
      <c r="C8" s="3" t="s">
        <v>13</v>
      </c>
      <c r="D8" s="5" t="s">
        <v>95</v>
      </c>
      <c r="E8" s="3"/>
      <c r="F8" s="3"/>
      <c r="G8" s="3"/>
      <c r="H8" s="3" t="s">
        <v>15</v>
      </c>
      <c r="I8" s="3"/>
      <c r="J8" s="4">
        <v>100</v>
      </c>
      <c r="K8" s="4"/>
      <c r="L8" s="4">
        <f t="shared" si="0"/>
        <v>0</v>
      </c>
      <c r="M8" s="4">
        <f t="shared" si="1"/>
        <v>0</v>
      </c>
      <c r="N8" s="4"/>
      <c r="O8" s="4">
        <f t="shared" si="2"/>
        <v>0</v>
      </c>
    </row>
    <row r="9" spans="1:15" ht="120" x14ac:dyDescent="0.25">
      <c r="A9" s="3">
        <v>73</v>
      </c>
      <c r="B9" s="3"/>
      <c r="C9" s="3" t="s">
        <v>13</v>
      </c>
      <c r="D9" s="5" t="s">
        <v>96</v>
      </c>
      <c r="E9" s="3"/>
      <c r="F9" s="3"/>
      <c r="G9" s="3"/>
      <c r="H9" s="3" t="s">
        <v>15</v>
      </c>
      <c r="I9" s="3"/>
      <c r="J9" s="4">
        <v>100</v>
      </c>
      <c r="K9" s="4"/>
      <c r="L9" s="4">
        <f t="shared" si="0"/>
        <v>0</v>
      </c>
      <c r="M9" s="4">
        <f t="shared" si="1"/>
        <v>0</v>
      </c>
      <c r="N9" s="4"/>
      <c r="O9" s="4">
        <f t="shared" si="2"/>
        <v>0</v>
      </c>
    </row>
    <row r="10" spans="1:15" ht="150" x14ac:dyDescent="0.25">
      <c r="A10" s="3">
        <v>74</v>
      </c>
      <c r="B10" s="3"/>
      <c r="C10" s="3" t="s">
        <v>13</v>
      </c>
      <c r="D10" s="5" t="s">
        <v>97</v>
      </c>
      <c r="E10" s="3"/>
      <c r="F10" s="3"/>
      <c r="G10" s="3"/>
      <c r="H10" s="3" t="s">
        <v>15</v>
      </c>
      <c r="I10" s="3"/>
      <c r="J10" s="4">
        <v>4000</v>
      </c>
      <c r="K10" s="4"/>
      <c r="L10" s="4">
        <f t="shared" si="0"/>
        <v>0</v>
      </c>
      <c r="M10" s="4">
        <f t="shared" si="1"/>
        <v>0</v>
      </c>
      <c r="N10" s="4"/>
      <c r="O10" s="4">
        <f t="shared" si="2"/>
        <v>0</v>
      </c>
    </row>
    <row r="11" spans="1:15" ht="165" x14ac:dyDescent="0.25">
      <c r="A11" s="3">
        <v>75</v>
      </c>
      <c r="B11" s="3"/>
      <c r="C11" s="3" t="s">
        <v>13</v>
      </c>
      <c r="D11" s="5" t="s">
        <v>98</v>
      </c>
      <c r="E11" s="3"/>
      <c r="F11" s="3"/>
      <c r="G11" s="3"/>
      <c r="H11" s="3" t="s">
        <v>15</v>
      </c>
      <c r="I11" s="3"/>
      <c r="J11" s="4">
        <v>100</v>
      </c>
      <c r="K11" s="4"/>
      <c r="L11" s="4">
        <f t="shared" si="0"/>
        <v>0</v>
      </c>
      <c r="M11" s="4">
        <f t="shared" si="1"/>
        <v>0</v>
      </c>
      <c r="N11" s="4"/>
      <c r="O11" s="4">
        <f t="shared" si="2"/>
        <v>0</v>
      </c>
    </row>
    <row r="12" spans="1:15" ht="165" x14ac:dyDescent="0.25">
      <c r="A12" s="3">
        <v>76</v>
      </c>
      <c r="B12" s="3"/>
      <c r="C12" s="3" t="s">
        <v>13</v>
      </c>
      <c r="D12" s="5" t="s">
        <v>99</v>
      </c>
      <c r="E12" s="3"/>
      <c r="F12" s="3"/>
      <c r="G12" s="3"/>
      <c r="H12" s="3" t="s">
        <v>15</v>
      </c>
      <c r="I12" s="3"/>
      <c r="J12" s="4">
        <v>100</v>
      </c>
      <c r="K12" s="4"/>
      <c r="L12" s="4">
        <f t="shared" si="0"/>
        <v>0</v>
      </c>
      <c r="M12" s="4">
        <f t="shared" si="1"/>
        <v>0</v>
      </c>
      <c r="N12" s="4"/>
      <c r="O12" s="4">
        <f t="shared" si="2"/>
        <v>0</v>
      </c>
    </row>
    <row r="13" spans="1:15" ht="195" x14ac:dyDescent="0.25">
      <c r="A13" s="3">
        <v>77</v>
      </c>
      <c r="B13" s="3"/>
      <c r="C13" s="3" t="s">
        <v>13</v>
      </c>
      <c r="D13" s="5" t="s">
        <v>100</v>
      </c>
      <c r="E13" s="3"/>
      <c r="F13" s="3"/>
      <c r="G13" s="3"/>
      <c r="H13" s="3" t="s">
        <v>15</v>
      </c>
      <c r="I13" s="3"/>
      <c r="J13" s="4">
        <v>50</v>
      </c>
      <c r="K13" s="4"/>
      <c r="L13" s="4">
        <f t="shared" si="0"/>
        <v>0</v>
      </c>
      <c r="M13" s="4">
        <f t="shared" si="1"/>
        <v>0</v>
      </c>
      <c r="N13" s="4"/>
      <c r="O13" s="4">
        <f t="shared" si="2"/>
        <v>0</v>
      </c>
    </row>
    <row r="14" spans="1:15" ht="180" x14ac:dyDescent="0.25">
      <c r="A14" s="3">
        <v>78</v>
      </c>
      <c r="B14" s="3"/>
      <c r="C14" s="3" t="s">
        <v>13</v>
      </c>
      <c r="D14" s="5" t="s">
        <v>101</v>
      </c>
      <c r="E14" s="3"/>
      <c r="F14" s="3"/>
      <c r="G14" s="3"/>
      <c r="H14" s="3" t="s">
        <v>15</v>
      </c>
      <c r="I14" s="3"/>
      <c r="J14" s="4">
        <v>10</v>
      </c>
      <c r="K14" s="4"/>
      <c r="L14" s="4">
        <f t="shared" si="0"/>
        <v>0</v>
      </c>
      <c r="M14" s="4">
        <f t="shared" si="1"/>
        <v>0</v>
      </c>
      <c r="N14" s="4"/>
      <c r="O14" s="4">
        <f t="shared" si="2"/>
        <v>0</v>
      </c>
    </row>
    <row r="15" spans="1:15" ht="255" x14ac:dyDescent="0.25">
      <c r="A15" s="3">
        <v>79</v>
      </c>
      <c r="B15" s="3"/>
      <c r="C15" s="3" t="s">
        <v>13</v>
      </c>
      <c r="D15" s="5" t="s">
        <v>102</v>
      </c>
      <c r="E15" s="3"/>
      <c r="F15" s="3"/>
      <c r="G15" s="3"/>
      <c r="H15" s="3" t="s">
        <v>15</v>
      </c>
      <c r="I15" s="3"/>
      <c r="J15" s="4">
        <v>300</v>
      </c>
      <c r="K15" s="4"/>
      <c r="L15" s="4">
        <f t="shared" si="0"/>
        <v>0</v>
      </c>
      <c r="M15" s="4">
        <f t="shared" si="1"/>
        <v>0</v>
      </c>
      <c r="N15" s="4"/>
      <c r="O15" s="4">
        <f t="shared" si="2"/>
        <v>0</v>
      </c>
    </row>
    <row r="16" spans="1:15" ht="285" x14ac:dyDescent="0.25">
      <c r="A16" s="3">
        <v>80</v>
      </c>
      <c r="B16" s="3"/>
      <c r="C16" s="3" t="s">
        <v>13</v>
      </c>
      <c r="D16" s="5" t="s">
        <v>103</v>
      </c>
      <c r="E16" s="3"/>
      <c r="F16" s="3"/>
      <c r="G16" s="3"/>
      <c r="H16" s="3" t="s">
        <v>15</v>
      </c>
      <c r="I16" s="3"/>
      <c r="J16" s="4">
        <v>100</v>
      </c>
      <c r="K16" s="4"/>
      <c r="L16" s="4">
        <f t="shared" si="0"/>
        <v>0</v>
      </c>
      <c r="M16" s="4">
        <f t="shared" si="1"/>
        <v>0</v>
      </c>
      <c r="N16" s="4"/>
      <c r="O16" s="4">
        <f t="shared" si="2"/>
        <v>0</v>
      </c>
    </row>
    <row r="17" spans="1:16" ht="330" x14ac:dyDescent="0.25">
      <c r="A17" s="3">
        <v>81</v>
      </c>
      <c r="B17" s="3"/>
      <c r="C17" s="3" t="s">
        <v>13</v>
      </c>
      <c r="D17" s="11" t="s">
        <v>104</v>
      </c>
      <c r="E17" s="3"/>
      <c r="F17" s="3"/>
      <c r="G17" s="3"/>
      <c r="H17" s="3" t="s">
        <v>15</v>
      </c>
      <c r="I17" s="3"/>
      <c r="J17" s="4">
        <v>500</v>
      </c>
      <c r="K17" s="4"/>
      <c r="L17" s="4">
        <f t="shared" si="0"/>
        <v>0</v>
      </c>
      <c r="M17" s="4">
        <f t="shared" si="1"/>
        <v>0</v>
      </c>
      <c r="N17" s="4"/>
      <c r="O17" s="4">
        <f t="shared" si="2"/>
        <v>0</v>
      </c>
    </row>
    <row r="18" spans="1:16" ht="285" x14ac:dyDescent="0.25">
      <c r="A18" s="3">
        <v>82</v>
      </c>
      <c r="B18" s="3"/>
      <c r="C18" s="3" t="s">
        <v>13</v>
      </c>
      <c r="D18" s="5" t="s">
        <v>105</v>
      </c>
      <c r="E18" s="3"/>
      <c r="F18" s="3"/>
      <c r="G18" s="3"/>
      <c r="H18" s="3" t="s">
        <v>15</v>
      </c>
      <c r="I18" s="3"/>
      <c r="J18" s="4">
        <v>300</v>
      </c>
      <c r="K18" s="4"/>
      <c r="L18" s="4">
        <f t="shared" si="0"/>
        <v>0</v>
      </c>
      <c r="M18" s="4">
        <f t="shared" si="1"/>
        <v>0</v>
      </c>
      <c r="N18" s="4"/>
      <c r="O18" s="4">
        <f t="shared" si="2"/>
        <v>0</v>
      </c>
    </row>
    <row r="19" spans="1:16" x14ac:dyDescent="0.25">
      <c r="I19" t="s">
        <v>17</v>
      </c>
      <c r="J19" s="4"/>
      <c r="K19" s="4"/>
      <c r="L19" s="4"/>
      <c r="M19" s="4">
        <f>SUM(M4:M18)</f>
        <v>0</v>
      </c>
      <c r="N19" s="4"/>
      <c r="O19" s="4">
        <f>SUM(O4:O18)</f>
        <v>0</v>
      </c>
      <c r="P19"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
  <sheetViews>
    <sheetView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106</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75" x14ac:dyDescent="0.25">
      <c r="A4" s="3">
        <v>83</v>
      </c>
      <c r="B4" s="3"/>
      <c r="C4" s="3" t="s">
        <v>13</v>
      </c>
      <c r="D4" s="5" t="s">
        <v>107</v>
      </c>
      <c r="E4" s="3"/>
      <c r="F4" s="3"/>
      <c r="G4" s="3"/>
      <c r="H4" s="3" t="s">
        <v>15</v>
      </c>
      <c r="I4" s="3"/>
      <c r="J4" s="4">
        <v>200</v>
      </c>
      <c r="K4" s="4"/>
      <c r="L4" s="4">
        <f>K4*((100+N4)/100)</f>
        <v>0</v>
      </c>
      <c r="M4" s="4">
        <f>J4*K4</f>
        <v>0</v>
      </c>
      <c r="N4" s="4"/>
      <c r="O4" s="4">
        <f>J4*L4</f>
        <v>0</v>
      </c>
    </row>
    <row r="5" spans="1:16" ht="60" x14ac:dyDescent="0.25">
      <c r="A5" s="3">
        <v>84</v>
      </c>
      <c r="B5" s="3"/>
      <c r="C5" s="3" t="s">
        <v>13</v>
      </c>
      <c r="D5" s="5" t="s">
        <v>108</v>
      </c>
      <c r="E5" s="3"/>
      <c r="F5" s="3"/>
      <c r="G5" s="3"/>
      <c r="H5" s="3" t="s">
        <v>15</v>
      </c>
      <c r="I5" s="3"/>
      <c r="J5" s="4">
        <v>200</v>
      </c>
      <c r="K5" s="4"/>
      <c r="L5" s="4">
        <f>K5*((100+N5)/100)</f>
        <v>0</v>
      </c>
      <c r="M5" s="4">
        <f>J5*K5</f>
        <v>0</v>
      </c>
      <c r="N5" s="4"/>
      <c r="O5" s="4">
        <f>J5*L5</f>
        <v>0</v>
      </c>
    </row>
    <row r="6" spans="1:16" ht="75" x14ac:dyDescent="0.25">
      <c r="A6" s="3">
        <v>85</v>
      </c>
      <c r="B6" s="3"/>
      <c r="C6" s="3" t="s">
        <v>22</v>
      </c>
      <c r="D6" s="5" t="s">
        <v>109</v>
      </c>
      <c r="E6" s="3"/>
      <c r="F6" s="3"/>
      <c r="G6" s="3"/>
      <c r="H6" s="3" t="s">
        <v>24</v>
      </c>
      <c r="I6" s="3"/>
      <c r="J6" s="4">
        <v>18</v>
      </c>
      <c r="K6" s="4"/>
      <c r="L6" s="4">
        <f>K6*((100+N6)/100)</f>
        <v>0</v>
      </c>
      <c r="M6" s="4">
        <f>J6*K6</f>
        <v>0</v>
      </c>
      <c r="N6" s="4"/>
      <c r="O6" s="4">
        <f>J6*L6</f>
        <v>0</v>
      </c>
    </row>
    <row r="7" spans="1:16" x14ac:dyDescent="0.25">
      <c r="I7" t="s">
        <v>17</v>
      </c>
      <c r="J7" s="4"/>
      <c r="K7" s="4"/>
      <c r="L7" s="4"/>
      <c r="M7" s="4">
        <f>SUM(M4:M6)</f>
        <v>0</v>
      </c>
      <c r="N7" s="4"/>
      <c r="O7" s="4">
        <f>SUM(O4:O6)</f>
        <v>0</v>
      </c>
      <c r="P7"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6"/>
  <sheetViews>
    <sheetView workbookViewId="0">
      <selection activeCell="D22" sqref="D22"/>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110</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90" x14ac:dyDescent="0.25">
      <c r="A4" s="3">
        <v>86</v>
      </c>
      <c r="B4" s="3"/>
      <c r="C4" s="3" t="s">
        <v>13</v>
      </c>
      <c r="D4" s="5" t="s">
        <v>111</v>
      </c>
      <c r="E4" s="3"/>
      <c r="F4" s="3"/>
      <c r="G4" s="3"/>
      <c r="H4" s="3" t="s">
        <v>15</v>
      </c>
      <c r="I4" s="3"/>
      <c r="J4" s="4">
        <v>2000</v>
      </c>
      <c r="K4" s="4"/>
      <c r="L4" s="4">
        <f>K4*((100+N4)/100)</f>
        <v>0</v>
      </c>
      <c r="M4" s="4">
        <f>J4*K4</f>
        <v>0</v>
      </c>
      <c r="N4" s="4"/>
      <c r="O4" s="4">
        <f>J4*L4</f>
        <v>0</v>
      </c>
    </row>
    <row r="5" spans="1:16" ht="120" x14ac:dyDescent="0.25">
      <c r="A5" s="3">
        <v>87</v>
      </c>
      <c r="B5" s="3"/>
      <c r="C5" s="3" t="s">
        <v>13</v>
      </c>
      <c r="D5" s="5" t="s">
        <v>112</v>
      </c>
      <c r="E5" s="3"/>
      <c r="F5" s="3"/>
      <c r="G5" s="3"/>
      <c r="H5" s="3" t="s">
        <v>15</v>
      </c>
      <c r="I5" s="3"/>
      <c r="J5" s="4">
        <v>200</v>
      </c>
      <c r="K5" s="4"/>
      <c r="L5" s="4">
        <f>K5*((100+N5)/100)</f>
        <v>0</v>
      </c>
      <c r="M5" s="4">
        <f>J5*K5</f>
        <v>0</v>
      </c>
      <c r="N5" s="4"/>
      <c r="O5" s="4">
        <f>J5*L5</f>
        <v>0</v>
      </c>
    </row>
    <row r="6" spans="1:16" x14ac:dyDescent="0.25">
      <c r="I6" t="s">
        <v>17</v>
      </c>
      <c r="J6" s="4"/>
      <c r="K6" s="4"/>
      <c r="L6" s="4"/>
      <c r="M6" s="4">
        <f>SUM(M4:M5)</f>
        <v>0</v>
      </c>
      <c r="N6" s="4"/>
      <c r="O6" s="4">
        <f>SUM(O4:O5)</f>
        <v>0</v>
      </c>
      <c r="P6"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5"/>
  <sheetViews>
    <sheetView topLeftCell="A13"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113</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75" x14ac:dyDescent="0.25">
      <c r="A4" s="3">
        <v>88</v>
      </c>
      <c r="B4" s="3"/>
      <c r="C4" s="3" t="s">
        <v>13</v>
      </c>
      <c r="D4" s="5" t="s">
        <v>114</v>
      </c>
      <c r="E4" s="3"/>
      <c r="F4" s="3"/>
      <c r="G4" s="3"/>
      <c r="H4" s="3" t="s">
        <v>15</v>
      </c>
      <c r="I4" s="3"/>
      <c r="J4" s="4">
        <v>100</v>
      </c>
      <c r="K4" s="4"/>
      <c r="L4" s="4">
        <f t="shared" ref="L4:L14" si="0">K4*((100+N4)/100)</f>
        <v>0</v>
      </c>
      <c r="M4" s="4">
        <f t="shared" ref="M4:M14" si="1">J4*K4</f>
        <v>0</v>
      </c>
      <c r="N4" s="4"/>
      <c r="O4" s="4">
        <f t="shared" ref="O4:O14" si="2">J4*L4</f>
        <v>0</v>
      </c>
    </row>
    <row r="5" spans="1:16" ht="105" x14ac:dyDescent="0.25">
      <c r="A5" s="3">
        <v>89</v>
      </c>
      <c r="B5" s="3"/>
      <c r="C5" s="3" t="s">
        <v>13</v>
      </c>
      <c r="D5" s="5" t="s">
        <v>115</v>
      </c>
      <c r="E5" s="3"/>
      <c r="F5" s="3"/>
      <c r="G5" s="3"/>
      <c r="H5" s="3" t="s">
        <v>15</v>
      </c>
      <c r="I5" s="3"/>
      <c r="J5" s="4">
        <v>300</v>
      </c>
      <c r="K5" s="4"/>
      <c r="L5" s="4">
        <f t="shared" si="0"/>
        <v>0</v>
      </c>
      <c r="M5" s="4">
        <f t="shared" si="1"/>
        <v>0</v>
      </c>
      <c r="N5" s="4"/>
      <c r="O5" s="4">
        <f t="shared" si="2"/>
        <v>0</v>
      </c>
    </row>
    <row r="6" spans="1:16" ht="120" x14ac:dyDescent="0.25">
      <c r="A6" s="3">
        <v>90</v>
      </c>
      <c r="B6" s="3"/>
      <c r="C6" s="3" t="s">
        <v>13</v>
      </c>
      <c r="D6" s="5" t="s">
        <v>116</v>
      </c>
      <c r="E6" s="3"/>
      <c r="F6" s="3"/>
      <c r="G6" s="3"/>
      <c r="H6" s="3" t="s">
        <v>15</v>
      </c>
      <c r="I6" s="3"/>
      <c r="J6" s="4">
        <v>50</v>
      </c>
      <c r="K6" s="4"/>
      <c r="L6" s="4">
        <f t="shared" si="0"/>
        <v>0</v>
      </c>
      <c r="M6" s="4">
        <f t="shared" si="1"/>
        <v>0</v>
      </c>
      <c r="N6" s="4"/>
      <c r="O6" s="4">
        <f t="shared" si="2"/>
        <v>0</v>
      </c>
    </row>
    <row r="7" spans="1:16" ht="30" x14ac:dyDescent="0.25">
      <c r="A7" s="3">
        <v>91</v>
      </c>
      <c r="B7" s="3"/>
      <c r="C7" s="3" t="s">
        <v>13</v>
      </c>
      <c r="D7" s="5" t="s">
        <v>117</v>
      </c>
      <c r="E7" s="3"/>
      <c r="F7" s="3"/>
      <c r="G7" s="3"/>
      <c r="H7" s="3" t="s">
        <v>15</v>
      </c>
      <c r="I7" s="3"/>
      <c r="J7" s="4">
        <v>50</v>
      </c>
      <c r="K7" s="4"/>
      <c r="L7" s="4">
        <f t="shared" si="0"/>
        <v>0</v>
      </c>
      <c r="M7" s="4">
        <f t="shared" si="1"/>
        <v>0</v>
      </c>
      <c r="N7" s="4"/>
      <c r="O7" s="4">
        <f t="shared" si="2"/>
        <v>0</v>
      </c>
    </row>
    <row r="8" spans="1:16" ht="45" x14ac:dyDescent="0.25">
      <c r="A8" s="3">
        <v>92</v>
      </c>
      <c r="B8" s="3"/>
      <c r="C8" s="3" t="s">
        <v>13</v>
      </c>
      <c r="D8" s="5" t="s">
        <v>118</v>
      </c>
      <c r="E8" s="3"/>
      <c r="F8" s="3"/>
      <c r="G8" s="3"/>
      <c r="H8" s="3" t="s">
        <v>15</v>
      </c>
      <c r="I8" s="3"/>
      <c r="J8" s="4">
        <v>50</v>
      </c>
      <c r="K8" s="4"/>
      <c r="L8" s="4">
        <f t="shared" si="0"/>
        <v>0</v>
      </c>
      <c r="M8" s="4">
        <f t="shared" si="1"/>
        <v>0</v>
      </c>
      <c r="N8" s="4"/>
      <c r="O8" s="4">
        <f t="shared" si="2"/>
        <v>0</v>
      </c>
    </row>
    <row r="9" spans="1:16" ht="45" x14ac:dyDescent="0.25">
      <c r="A9" s="3">
        <v>93</v>
      </c>
      <c r="B9" s="3"/>
      <c r="C9" s="3" t="s">
        <v>13</v>
      </c>
      <c r="D9" s="5" t="s">
        <v>119</v>
      </c>
      <c r="E9" s="3"/>
      <c r="F9" s="3"/>
      <c r="G9" s="3"/>
      <c r="H9" s="3" t="s">
        <v>15</v>
      </c>
      <c r="I9" s="3"/>
      <c r="J9" s="4">
        <v>50</v>
      </c>
      <c r="K9" s="4"/>
      <c r="L9" s="4">
        <f t="shared" si="0"/>
        <v>0</v>
      </c>
      <c r="M9" s="4">
        <f t="shared" si="1"/>
        <v>0</v>
      </c>
      <c r="N9" s="4"/>
      <c r="O9" s="4">
        <f t="shared" si="2"/>
        <v>0</v>
      </c>
    </row>
    <row r="10" spans="1:16" ht="150" x14ac:dyDescent="0.25">
      <c r="A10" s="3">
        <v>94</v>
      </c>
      <c r="B10" s="3"/>
      <c r="C10" s="3" t="s">
        <v>13</v>
      </c>
      <c r="D10" s="5" t="s">
        <v>120</v>
      </c>
      <c r="E10" s="3"/>
      <c r="F10" s="3"/>
      <c r="G10" s="3"/>
      <c r="H10" s="3" t="s">
        <v>15</v>
      </c>
      <c r="I10" s="3"/>
      <c r="J10" s="4">
        <v>10</v>
      </c>
      <c r="K10" s="4"/>
      <c r="L10" s="4">
        <f t="shared" si="0"/>
        <v>0</v>
      </c>
      <c r="M10" s="4">
        <f t="shared" si="1"/>
        <v>0</v>
      </c>
      <c r="N10" s="4"/>
      <c r="O10" s="4">
        <f t="shared" si="2"/>
        <v>0</v>
      </c>
    </row>
    <row r="11" spans="1:16" ht="105" x14ac:dyDescent="0.25">
      <c r="A11" s="3">
        <v>95</v>
      </c>
      <c r="B11" s="3"/>
      <c r="C11" s="3" t="s">
        <v>13</v>
      </c>
      <c r="D11" s="5" t="s">
        <v>121</v>
      </c>
      <c r="E11" s="3"/>
      <c r="F11" s="3"/>
      <c r="G11" s="3"/>
      <c r="H11" s="3" t="s">
        <v>15</v>
      </c>
      <c r="I11" s="3"/>
      <c r="J11" s="4">
        <v>50</v>
      </c>
      <c r="K11" s="4"/>
      <c r="L11" s="4">
        <f t="shared" si="0"/>
        <v>0</v>
      </c>
      <c r="M11" s="4">
        <f t="shared" si="1"/>
        <v>0</v>
      </c>
      <c r="N11" s="4"/>
      <c r="O11" s="4">
        <f t="shared" si="2"/>
        <v>0</v>
      </c>
    </row>
    <row r="12" spans="1:16" ht="120" x14ac:dyDescent="0.25">
      <c r="A12" s="3">
        <v>96</v>
      </c>
      <c r="B12" s="3"/>
      <c r="C12" s="3" t="s">
        <v>13</v>
      </c>
      <c r="D12" s="5" t="s">
        <v>122</v>
      </c>
      <c r="E12" s="3"/>
      <c r="F12" s="3"/>
      <c r="G12" s="3"/>
      <c r="H12" s="3" t="s">
        <v>15</v>
      </c>
      <c r="I12" s="3"/>
      <c r="J12" s="4">
        <v>50</v>
      </c>
      <c r="K12" s="4"/>
      <c r="L12" s="4">
        <f t="shared" si="0"/>
        <v>0</v>
      </c>
      <c r="M12" s="4">
        <f t="shared" si="1"/>
        <v>0</v>
      </c>
      <c r="N12" s="4"/>
      <c r="O12" s="4">
        <f t="shared" si="2"/>
        <v>0</v>
      </c>
    </row>
    <row r="13" spans="1:16" ht="120" x14ac:dyDescent="0.25">
      <c r="A13" s="3">
        <v>97</v>
      </c>
      <c r="B13" s="3"/>
      <c r="C13" s="3" t="s">
        <v>13</v>
      </c>
      <c r="D13" s="5" t="s">
        <v>123</v>
      </c>
      <c r="E13" s="3"/>
      <c r="F13" s="3"/>
      <c r="G13" s="3"/>
      <c r="H13" s="3" t="s">
        <v>15</v>
      </c>
      <c r="I13" s="3"/>
      <c r="J13" s="4">
        <v>50</v>
      </c>
      <c r="K13" s="4"/>
      <c r="L13" s="4">
        <f t="shared" si="0"/>
        <v>0</v>
      </c>
      <c r="M13" s="4">
        <f t="shared" si="1"/>
        <v>0</v>
      </c>
      <c r="N13" s="4"/>
      <c r="O13" s="4">
        <f t="shared" si="2"/>
        <v>0</v>
      </c>
    </row>
    <row r="14" spans="1:16" ht="135" x14ac:dyDescent="0.25">
      <c r="A14" s="3">
        <v>98</v>
      </c>
      <c r="B14" s="3"/>
      <c r="C14" s="3" t="s">
        <v>13</v>
      </c>
      <c r="D14" s="5" t="s">
        <v>124</v>
      </c>
      <c r="E14" s="3"/>
      <c r="F14" s="3"/>
      <c r="G14" s="3"/>
      <c r="H14" s="3" t="s">
        <v>15</v>
      </c>
      <c r="I14" s="3"/>
      <c r="J14" s="4">
        <v>50</v>
      </c>
      <c r="K14" s="4"/>
      <c r="L14" s="4">
        <f t="shared" si="0"/>
        <v>0</v>
      </c>
      <c r="M14" s="4">
        <f t="shared" si="1"/>
        <v>0</v>
      </c>
      <c r="N14" s="4"/>
      <c r="O14" s="4">
        <f t="shared" si="2"/>
        <v>0</v>
      </c>
    </row>
    <row r="15" spans="1:16" x14ac:dyDescent="0.25">
      <c r="I15" t="s">
        <v>17</v>
      </c>
      <c r="J15" s="4"/>
      <c r="K15" s="4"/>
      <c r="L15" s="4"/>
      <c r="M15" s="4">
        <f>SUM(M4:M14)</f>
        <v>0</v>
      </c>
      <c r="N15" s="4"/>
      <c r="O15" s="4">
        <f>SUM(O4:O14)</f>
        <v>0</v>
      </c>
      <c r="P1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10"/>
  <sheetViews>
    <sheetView topLeftCell="A7" workbookViewId="0">
      <selection activeCell="D4" sqref="D4"/>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133</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10" x14ac:dyDescent="0.25">
      <c r="A4" s="3">
        <v>108</v>
      </c>
      <c r="B4" s="3"/>
      <c r="C4" s="3" t="s">
        <v>13</v>
      </c>
      <c r="D4" s="11" t="s">
        <v>134</v>
      </c>
      <c r="E4" s="3"/>
      <c r="F4" s="3"/>
      <c r="G4" s="3"/>
      <c r="H4" s="3" t="s">
        <v>15</v>
      </c>
      <c r="I4" s="3"/>
      <c r="J4" s="4">
        <v>50</v>
      </c>
      <c r="K4" s="4"/>
      <c r="L4" s="4">
        <f t="shared" ref="L4:L9" si="0">K4*((100+N4)/100)</f>
        <v>0</v>
      </c>
      <c r="M4" s="4">
        <f t="shared" ref="M4:M9" si="1">J4*K4</f>
        <v>0</v>
      </c>
      <c r="N4" s="4"/>
      <c r="O4" s="4">
        <f t="shared" ref="O4:O9" si="2">J4*L4</f>
        <v>0</v>
      </c>
    </row>
    <row r="5" spans="1:16" ht="240" x14ac:dyDescent="0.25">
      <c r="A5" s="3">
        <v>109</v>
      </c>
      <c r="B5" s="3"/>
      <c r="C5" s="3" t="s">
        <v>13</v>
      </c>
      <c r="D5" s="5" t="s">
        <v>135</v>
      </c>
      <c r="E5" s="3"/>
      <c r="F5" s="3"/>
      <c r="G5" s="3"/>
      <c r="H5" s="3" t="s">
        <v>15</v>
      </c>
      <c r="I5" s="3"/>
      <c r="J5" s="4">
        <v>50</v>
      </c>
      <c r="K5" s="4"/>
      <c r="L5" s="4">
        <f t="shared" si="0"/>
        <v>0</v>
      </c>
      <c r="M5" s="4">
        <f t="shared" si="1"/>
        <v>0</v>
      </c>
      <c r="N5" s="4"/>
      <c r="O5" s="4">
        <f t="shared" si="2"/>
        <v>0</v>
      </c>
    </row>
    <row r="6" spans="1:16" ht="195" x14ac:dyDescent="0.25">
      <c r="A6" s="3">
        <v>110</v>
      </c>
      <c r="B6" s="3"/>
      <c r="C6" s="3" t="s">
        <v>13</v>
      </c>
      <c r="D6" s="5" t="s">
        <v>136</v>
      </c>
      <c r="E6" s="3"/>
      <c r="F6" s="3"/>
      <c r="G6" s="3"/>
      <c r="H6" s="3" t="s">
        <v>15</v>
      </c>
      <c r="I6" s="3"/>
      <c r="J6" s="4">
        <v>10</v>
      </c>
      <c r="K6" s="4"/>
      <c r="L6" s="4">
        <f t="shared" si="0"/>
        <v>0</v>
      </c>
      <c r="M6" s="4">
        <f t="shared" si="1"/>
        <v>0</v>
      </c>
      <c r="N6" s="4"/>
      <c r="O6" s="4">
        <f t="shared" si="2"/>
        <v>0</v>
      </c>
    </row>
    <row r="7" spans="1:16" ht="90" x14ac:dyDescent="0.25">
      <c r="A7" s="3">
        <v>111</v>
      </c>
      <c r="B7" s="3"/>
      <c r="C7" s="3" t="s">
        <v>13</v>
      </c>
      <c r="D7" s="5" t="s">
        <v>137</v>
      </c>
      <c r="E7" s="3"/>
      <c r="F7" s="3"/>
      <c r="G7" s="3"/>
      <c r="H7" s="3" t="s">
        <v>15</v>
      </c>
      <c r="I7" s="3"/>
      <c r="J7" s="4">
        <v>50</v>
      </c>
      <c r="K7" s="4"/>
      <c r="L7" s="4">
        <f t="shared" si="0"/>
        <v>0</v>
      </c>
      <c r="M7" s="4">
        <f t="shared" si="1"/>
        <v>0</v>
      </c>
      <c r="N7" s="4"/>
      <c r="O7" s="4">
        <f t="shared" si="2"/>
        <v>0</v>
      </c>
    </row>
    <row r="8" spans="1:16" ht="105" x14ac:dyDescent="0.25">
      <c r="A8" s="3">
        <v>112</v>
      </c>
      <c r="B8" s="3"/>
      <c r="C8" s="3" t="s">
        <v>13</v>
      </c>
      <c r="D8" s="5" t="s">
        <v>138</v>
      </c>
      <c r="E8" s="3"/>
      <c r="F8" s="3"/>
      <c r="G8" s="3"/>
      <c r="H8" s="3" t="s">
        <v>15</v>
      </c>
      <c r="I8" s="3"/>
      <c r="J8" s="4">
        <v>10</v>
      </c>
      <c r="K8" s="4"/>
      <c r="L8" s="4">
        <f t="shared" si="0"/>
        <v>0</v>
      </c>
      <c r="M8" s="4">
        <f t="shared" si="1"/>
        <v>0</v>
      </c>
      <c r="N8" s="4"/>
      <c r="O8" s="4">
        <f t="shared" si="2"/>
        <v>0</v>
      </c>
    </row>
    <row r="9" spans="1:16" ht="105" x14ac:dyDescent="0.25">
      <c r="A9" s="3">
        <v>113</v>
      </c>
      <c r="B9" s="3"/>
      <c r="C9" s="3" t="s">
        <v>13</v>
      </c>
      <c r="D9" s="5" t="s">
        <v>139</v>
      </c>
      <c r="E9" s="3"/>
      <c r="F9" s="3"/>
      <c r="G9" s="3"/>
      <c r="H9" s="3" t="s">
        <v>15</v>
      </c>
      <c r="I9" s="3"/>
      <c r="J9" s="4">
        <v>20</v>
      </c>
      <c r="K9" s="4"/>
      <c r="L9" s="4">
        <f t="shared" si="0"/>
        <v>0</v>
      </c>
      <c r="M9" s="4">
        <f t="shared" si="1"/>
        <v>0</v>
      </c>
      <c r="N9" s="4"/>
      <c r="O9" s="4">
        <f t="shared" si="2"/>
        <v>0</v>
      </c>
    </row>
    <row r="10" spans="1:16" x14ac:dyDescent="0.25">
      <c r="I10" t="s">
        <v>17</v>
      </c>
      <c r="J10" s="4"/>
      <c r="K10" s="4"/>
      <c r="L10" s="4"/>
      <c r="M10" s="4">
        <f>SUM(M4:M9)</f>
        <v>0</v>
      </c>
      <c r="N10" s="4"/>
      <c r="O10" s="4">
        <f>SUM(O4:O9)</f>
        <v>0</v>
      </c>
      <c r="P10"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3"/>
  <sheetViews>
    <sheetView topLeftCell="A7" workbookViewId="0">
      <selection activeCell="D10" sqref="D10"/>
    </sheetView>
  </sheetViews>
  <sheetFormatPr defaultRowHeight="15" x14ac:dyDescent="0.25"/>
  <cols>
    <col min="1" max="1" width="4.5703125" bestFit="1" customWidth="1"/>
    <col min="2" max="2" width="16" customWidth="1"/>
    <col min="3" max="3" width="12.28515625" customWidth="1"/>
    <col min="4" max="4" width="141.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125</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s="9" customFormat="1" x14ac:dyDescent="0.25">
      <c r="A3" s="10">
        <v>1</v>
      </c>
      <c r="B3" s="10">
        <v>2</v>
      </c>
      <c r="C3" s="10">
        <v>3</v>
      </c>
      <c r="D3" s="10">
        <v>4</v>
      </c>
      <c r="E3" s="10">
        <v>5</v>
      </c>
      <c r="F3" s="10">
        <v>6</v>
      </c>
      <c r="G3" s="10">
        <v>7</v>
      </c>
      <c r="H3" s="10">
        <v>8</v>
      </c>
      <c r="I3" s="10">
        <v>9</v>
      </c>
      <c r="J3" s="10">
        <v>10</v>
      </c>
      <c r="K3" s="10">
        <v>11</v>
      </c>
      <c r="L3" s="10">
        <v>12</v>
      </c>
      <c r="M3" s="10">
        <v>13</v>
      </c>
      <c r="N3" s="10">
        <v>14</v>
      </c>
      <c r="O3" s="10">
        <v>15</v>
      </c>
    </row>
    <row r="4" spans="1:16" s="9" customFormat="1" ht="90" x14ac:dyDescent="0.25">
      <c r="A4" s="5">
        <v>99</v>
      </c>
      <c r="B4" s="5"/>
      <c r="C4" s="5" t="s">
        <v>13</v>
      </c>
      <c r="D4" s="5" t="s">
        <v>126</v>
      </c>
      <c r="E4" s="5"/>
      <c r="F4" s="5"/>
      <c r="G4" s="5"/>
      <c r="H4" s="5" t="s">
        <v>15</v>
      </c>
      <c r="I4" s="5"/>
      <c r="J4" s="20">
        <v>50</v>
      </c>
      <c r="K4" s="20"/>
      <c r="L4" s="20">
        <f t="shared" ref="L4:L12" si="0">K4*((100+N4)/100)</f>
        <v>0</v>
      </c>
      <c r="M4" s="20">
        <f t="shared" ref="M4:M12" si="1">J4*K4</f>
        <v>0</v>
      </c>
      <c r="N4" s="20"/>
      <c r="O4" s="20">
        <f t="shared" ref="O4:O12" si="2">J4*L4</f>
        <v>0</v>
      </c>
    </row>
    <row r="5" spans="1:16" s="9" customFormat="1" ht="105" x14ac:dyDescent="0.25">
      <c r="A5" s="5">
        <v>100</v>
      </c>
      <c r="B5" s="5"/>
      <c r="C5" s="5" t="s">
        <v>13</v>
      </c>
      <c r="D5" s="5" t="s">
        <v>127</v>
      </c>
      <c r="E5" s="5"/>
      <c r="F5" s="5"/>
      <c r="G5" s="5"/>
      <c r="H5" s="5" t="s">
        <v>15</v>
      </c>
      <c r="I5" s="5"/>
      <c r="J5" s="20">
        <v>100</v>
      </c>
      <c r="K5" s="20"/>
      <c r="L5" s="20">
        <f t="shared" si="0"/>
        <v>0</v>
      </c>
      <c r="M5" s="20">
        <f t="shared" si="1"/>
        <v>0</v>
      </c>
      <c r="N5" s="20"/>
      <c r="O5" s="20">
        <f t="shared" si="2"/>
        <v>0</v>
      </c>
    </row>
    <row r="6" spans="1:16" s="9" customFormat="1" ht="90" x14ac:dyDescent="0.25">
      <c r="A6" s="5">
        <v>101</v>
      </c>
      <c r="B6" s="5"/>
      <c r="C6" s="5" t="s">
        <v>13</v>
      </c>
      <c r="D6" s="5" t="s">
        <v>128</v>
      </c>
      <c r="E6" s="5"/>
      <c r="F6" s="5"/>
      <c r="G6" s="5"/>
      <c r="H6" s="5" t="s">
        <v>15</v>
      </c>
      <c r="I6" s="5"/>
      <c r="J6" s="20">
        <v>100</v>
      </c>
      <c r="K6" s="20"/>
      <c r="L6" s="20">
        <f t="shared" si="0"/>
        <v>0</v>
      </c>
      <c r="M6" s="20">
        <f t="shared" si="1"/>
        <v>0</v>
      </c>
      <c r="N6" s="20"/>
      <c r="O6" s="20">
        <f t="shared" si="2"/>
        <v>0</v>
      </c>
    </row>
    <row r="7" spans="1:16" s="9" customFormat="1" ht="75" x14ac:dyDescent="0.25">
      <c r="A7" s="5">
        <v>102</v>
      </c>
      <c r="B7" s="5"/>
      <c r="C7" s="5" t="s">
        <v>13</v>
      </c>
      <c r="D7" s="5" t="s">
        <v>129</v>
      </c>
      <c r="E7" s="5"/>
      <c r="F7" s="5"/>
      <c r="G7" s="5"/>
      <c r="H7" s="5" t="s">
        <v>15</v>
      </c>
      <c r="I7" s="5"/>
      <c r="J7" s="20">
        <v>500</v>
      </c>
      <c r="K7" s="20"/>
      <c r="L7" s="20">
        <f t="shared" si="0"/>
        <v>0</v>
      </c>
      <c r="M7" s="20">
        <f t="shared" si="1"/>
        <v>0</v>
      </c>
      <c r="N7" s="20"/>
      <c r="O7" s="20">
        <f t="shared" si="2"/>
        <v>0</v>
      </c>
    </row>
    <row r="8" spans="1:16" s="9" customFormat="1" ht="75" x14ac:dyDescent="0.25">
      <c r="A8" s="5">
        <v>103</v>
      </c>
      <c r="B8" s="5"/>
      <c r="C8" s="5" t="s">
        <v>13</v>
      </c>
      <c r="D8" s="5" t="s">
        <v>130</v>
      </c>
      <c r="E8" s="5"/>
      <c r="F8" s="5"/>
      <c r="G8" s="5"/>
      <c r="H8" s="5" t="s">
        <v>15</v>
      </c>
      <c r="I8" s="5"/>
      <c r="J8" s="20">
        <v>500</v>
      </c>
      <c r="K8" s="20"/>
      <c r="L8" s="20">
        <f t="shared" si="0"/>
        <v>0</v>
      </c>
      <c r="M8" s="20">
        <f t="shared" si="1"/>
        <v>0</v>
      </c>
      <c r="N8" s="20"/>
      <c r="O8" s="20">
        <f t="shared" si="2"/>
        <v>0</v>
      </c>
    </row>
    <row r="9" spans="1:16" s="9" customFormat="1" ht="120" x14ac:dyDescent="0.25">
      <c r="A9" s="5">
        <v>104</v>
      </c>
      <c r="B9" s="5"/>
      <c r="C9" s="5" t="s">
        <v>13</v>
      </c>
      <c r="D9" s="5" t="s">
        <v>131</v>
      </c>
      <c r="E9" s="5"/>
      <c r="F9" s="5"/>
      <c r="G9" s="5"/>
      <c r="H9" s="5" t="s">
        <v>15</v>
      </c>
      <c r="I9" s="5"/>
      <c r="J9" s="20">
        <v>500</v>
      </c>
      <c r="K9" s="20"/>
      <c r="L9" s="20">
        <f t="shared" si="0"/>
        <v>0</v>
      </c>
      <c r="M9" s="20">
        <f t="shared" si="1"/>
        <v>0</v>
      </c>
      <c r="N9" s="20"/>
      <c r="O9" s="20">
        <f t="shared" si="2"/>
        <v>0</v>
      </c>
    </row>
    <row r="10" spans="1:16" s="9" customFormat="1" ht="84" customHeight="1" x14ac:dyDescent="0.25">
      <c r="A10" s="5">
        <v>105</v>
      </c>
      <c r="B10" s="5"/>
      <c r="C10" s="5" t="s">
        <v>13</v>
      </c>
      <c r="D10" s="5" t="s">
        <v>195</v>
      </c>
      <c r="E10" s="5"/>
      <c r="F10" s="5"/>
      <c r="G10" s="5"/>
      <c r="H10" s="5" t="s">
        <v>15</v>
      </c>
      <c r="I10" s="5"/>
      <c r="J10" s="20">
        <v>50</v>
      </c>
      <c r="K10" s="20"/>
      <c r="L10" s="20">
        <f t="shared" si="0"/>
        <v>0</v>
      </c>
      <c r="M10" s="20">
        <f t="shared" si="1"/>
        <v>0</v>
      </c>
      <c r="N10" s="20"/>
      <c r="O10" s="20">
        <f t="shared" si="2"/>
        <v>0</v>
      </c>
    </row>
    <row r="11" spans="1:16" s="9" customFormat="1" ht="154.5" customHeight="1" x14ac:dyDescent="0.25">
      <c r="A11" s="5">
        <v>106</v>
      </c>
      <c r="B11" s="5"/>
      <c r="C11" s="5" t="s">
        <v>13</v>
      </c>
      <c r="D11" s="5" t="s">
        <v>132</v>
      </c>
      <c r="E11" s="5"/>
      <c r="F11" s="5"/>
      <c r="G11" s="5"/>
      <c r="H11" s="5" t="s">
        <v>15</v>
      </c>
      <c r="I11" s="5"/>
      <c r="J11" s="20">
        <v>20</v>
      </c>
      <c r="K11" s="20"/>
      <c r="L11" s="20">
        <f t="shared" si="0"/>
        <v>0</v>
      </c>
      <c r="M11" s="20">
        <f t="shared" si="1"/>
        <v>0</v>
      </c>
      <c r="N11" s="20"/>
      <c r="O11" s="20">
        <f t="shared" si="2"/>
        <v>0</v>
      </c>
    </row>
    <row r="12" spans="1:16" s="9" customFormat="1" ht="405" x14ac:dyDescent="0.25">
      <c r="A12" s="5">
        <v>107</v>
      </c>
      <c r="B12" s="5"/>
      <c r="C12" s="5" t="s">
        <v>13</v>
      </c>
      <c r="D12" s="5" t="s">
        <v>194</v>
      </c>
      <c r="E12" s="5"/>
      <c r="F12" s="5"/>
      <c r="G12" s="5"/>
      <c r="H12" s="5" t="s">
        <v>15</v>
      </c>
      <c r="I12" s="5"/>
      <c r="J12" s="20">
        <v>1000</v>
      </c>
      <c r="K12" s="20"/>
      <c r="L12" s="20">
        <f t="shared" si="0"/>
        <v>0</v>
      </c>
      <c r="M12" s="20">
        <f t="shared" si="1"/>
        <v>0</v>
      </c>
      <c r="N12" s="20"/>
      <c r="O12" s="20">
        <f t="shared" si="2"/>
        <v>0</v>
      </c>
    </row>
    <row r="13" spans="1:16" s="9" customFormat="1" x14ac:dyDescent="0.25">
      <c r="I13" s="9" t="s">
        <v>17</v>
      </c>
      <c r="J13" s="20"/>
      <c r="K13" s="20"/>
      <c r="L13" s="20"/>
      <c r="M13" s="20">
        <f>SUM(M4:M12)</f>
        <v>0</v>
      </c>
      <c r="N13" s="20"/>
      <c r="O13" s="20">
        <f>SUM(O4:O12)</f>
        <v>0</v>
      </c>
      <c r="P13" s="21"/>
    </row>
  </sheetData>
  <sheetProtection formatCells="0" formatColumns="0" formatRows="0" insertColumns="0" insertRows="0" insertHyperlinks="0" deleteColumns="0" deleteRows="0" sort="0" autoFilter="0" pivotTables="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5"/>
  <sheetViews>
    <sheetView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140</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30" x14ac:dyDescent="0.25">
      <c r="A4" s="3">
        <v>114</v>
      </c>
      <c r="B4" s="3"/>
      <c r="C4" s="3" t="s">
        <v>13</v>
      </c>
      <c r="D4" s="5" t="s">
        <v>141</v>
      </c>
      <c r="E4" s="3"/>
      <c r="F4" s="3"/>
      <c r="G4" s="3"/>
      <c r="H4" s="3" t="s">
        <v>15</v>
      </c>
      <c r="I4" s="3"/>
      <c r="J4" s="4">
        <v>500</v>
      </c>
      <c r="K4" s="4"/>
      <c r="L4" s="4">
        <f>K4*((100+N4)/100)</f>
        <v>0</v>
      </c>
      <c r="M4" s="4">
        <f>J4*K4</f>
        <v>0</v>
      </c>
      <c r="N4" s="4"/>
      <c r="O4" s="4">
        <f>J4*L4</f>
        <v>0</v>
      </c>
    </row>
    <row r="5" spans="1:16" x14ac:dyDescent="0.25">
      <c r="I5" t="s">
        <v>17</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5"/>
  <sheetViews>
    <sheetView workbookViewId="0">
      <selection activeCell="D13" sqref="D13"/>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142</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30" x14ac:dyDescent="0.25">
      <c r="A4" s="3">
        <v>115</v>
      </c>
      <c r="B4" s="3"/>
      <c r="C4" s="3" t="s">
        <v>13</v>
      </c>
      <c r="D4" s="5" t="s">
        <v>193</v>
      </c>
      <c r="E4" s="3"/>
      <c r="F4" s="3"/>
      <c r="G4" s="3"/>
      <c r="H4" s="3" t="s">
        <v>15</v>
      </c>
      <c r="I4" s="3"/>
      <c r="J4" s="4">
        <v>14000</v>
      </c>
      <c r="K4" s="4"/>
      <c r="L4" s="4">
        <f>K4*((100+N4)/100)</f>
        <v>0</v>
      </c>
      <c r="M4" s="4">
        <f>J4*K4</f>
        <v>0</v>
      </c>
      <c r="N4" s="4"/>
      <c r="O4" s="4">
        <f>J4*L4</f>
        <v>0</v>
      </c>
    </row>
    <row r="5" spans="1:16" x14ac:dyDescent="0.25">
      <c r="I5" t="s">
        <v>17</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18</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10" x14ac:dyDescent="0.25">
      <c r="A4" s="3">
        <v>3</v>
      </c>
      <c r="B4" s="3"/>
      <c r="C4" s="3" t="s">
        <v>13</v>
      </c>
      <c r="D4" s="5" t="s">
        <v>19</v>
      </c>
      <c r="E4" s="3"/>
      <c r="F4" s="3"/>
      <c r="G4" s="3"/>
      <c r="H4" s="3" t="s">
        <v>15</v>
      </c>
      <c r="I4" s="3"/>
      <c r="J4" s="4">
        <v>400</v>
      </c>
      <c r="K4" s="4"/>
      <c r="L4" s="4">
        <f>K4*((100+N4)/100)</f>
        <v>0</v>
      </c>
      <c r="M4" s="4">
        <f>J4*K4</f>
        <v>0</v>
      </c>
      <c r="N4" s="4"/>
      <c r="O4" s="4">
        <f>J4*L4</f>
        <v>0</v>
      </c>
    </row>
    <row r="5" spans="1:16" x14ac:dyDescent="0.25">
      <c r="I5" t="s">
        <v>17</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9"/>
  <sheetViews>
    <sheetView topLeftCell="A8"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143</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55" x14ac:dyDescent="0.25">
      <c r="A4" s="3">
        <v>116</v>
      </c>
      <c r="B4" s="3"/>
      <c r="C4" s="3" t="s">
        <v>13</v>
      </c>
      <c r="D4" s="5" t="s">
        <v>144</v>
      </c>
      <c r="E4" s="3"/>
      <c r="F4" s="3"/>
      <c r="G4" s="3"/>
      <c r="H4" s="3" t="s">
        <v>15</v>
      </c>
      <c r="I4" s="3"/>
      <c r="J4" s="4">
        <v>300</v>
      </c>
      <c r="K4" s="4"/>
      <c r="L4" s="4">
        <f>K4*((100+N4)/100)</f>
        <v>0</v>
      </c>
      <c r="M4" s="4">
        <f>J4*K4</f>
        <v>0</v>
      </c>
      <c r="N4" s="4"/>
      <c r="O4" s="4">
        <f>J4*L4</f>
        <v>0</v>
      </c>
    </row>
    <row r="5" spans="1:16" ht="285" x14ac:dyDescent="0.25">
      <c r="A5" s="3">
        <v>117</v>
      </c>
      <c r="B5" s="3"/>
      <c r="C5" s="3" t="s">
        <v>13</v>
      </c>
      <c r="D5" s="5" t="s">
        <v>145</v>
      </c>
      <c r="E5" s="3"/>
      <c r="F5" s="3"/>
      <c r="G5" s="3"/>
      <c r="H5" s="3" t="s">
        <v>15</v>
      </c>
      <c r="I5" s="3"/>
      <c r="J5" s="4">
        <v>50</v>
      </c>
      <c r="K5" s="4"/>
      <c r="L5" s="4">
        <f>K5*((100+N5)/100)</f>
        <v>0</v>
      </c>
      <c r="M5" s="4">
        <f>J5*K5</f>
        <v>0</v>
      </c>
      <c r="N5" s="4"/>
      <c r="O5" s="4">
        <f>J5*L5</f>
        <v>0</v>
      </c>
    </row>
    <row r="6" spans="1:16" ht="210" x14ac:dyDescent="0.25">
      <c r="A6" s="3">
        <v>118</v>
      </c>
      <c r="B6" s="3"/>
      <c r="C6" s="3" t="s">
        <v>13</v>
      </c>
      <c r="D6" s="5" t="s">
        <v>146</v>
      </c>
      <c r="E6" s="3"/>
      <c r="F6" s="3"/>
      <c r="G6" s="3"/>
      <c r="H6" s="3" t="s">
        <v>15</v>
      </c>
      <c r="I6" s="3"/>
      <c r="J6" s="4">
        <v>100</v>
      </c>
      <c r="K6" s="4"/>
      <c r="L6" s="4">
        <f>K6*((100+N6)/100)</f>
        <v>0</v>
      </c>
      <c r="M6" s="4">
        <f>J6*K6</f>
        <v>0</v>
      </c>
      <c r="N6" s="4"/>
      <c r="O6" s="4">
        <f>J6*L6</f>
        <v>0</v>
      </c>
    </row>
    <row r="7" spans="1:16" ht="270" x14ac:dyDescent="0.25">
      <c r="A7" s="3">
        <v>119</v>
      </c>
      <c r="B7" s="3"/>
      <c r="C7" s="3" t="s">
        <v>13</v>
      </c>
      <c r="D7" s="5" t="s">
        <v>147</v>
      </c>
      <c r="E7" s="3"/>
      <c r="F7" s="3"/>
      <c r="G7" s="3"/>
      <c r="H7" s="3" t="s">
        <v>15</v>
      </c>
      <c r="I7" s="3"/>
      <c r="J7" s="4">
        <v>30</v>
      </c>
      <c r="K7" s="4"/>
      <c r="L7" s="4">
        <f>K7*((100+N7)/100)</f>
        <v>0</v>
      </c>
      <c r="M7" s="4">
        <f>J7*K7</f>
        <v>0</v>
      </c>
      <c r="N7" s="4"/>
      <c r="O7" s="4">
        <f>J7*L7</f>
        <v>0</v>
      </c>
    </row>
    <row r="8" spans="1:16" ht="315" x14ac:dyDescent="0.25">
      <c r="A8" s="3">
        <v>120</v>
      </c>
      <c r="B8" s="3"/>
      <c r="C8" s="3" t="s">
        <v>13</v>
      </c>
      <c r="D8" s="5" t="s">
        <v>148</v>
      </c>
      <c r="E8" s="3"/>
      <c r="F8" s="3"/>
      <c r="G8" s="3"/>
      <c r="H8" s="3" t="s">
        <v>15</v>
      </c>
      <c r="I8" s="3"/>
      <c r="J8" s="4">
        <v>30</v>
      </c>
      <c r="K8" s="4"/>
      <c r="L8" s="4">
        <f>K8*((100+N8)/100)</f>
        <v>0</v>
      </c>
      <c r="M8" s="4">
        <f>J8*K8</f>
        <v>0</v>
      </c>
      <c r="N8" s="4"/>
      <c r="O8" s="4">
        <f>J8*L8</f>
        <v>0</v>
      </c>
    </row>
    <row r="9" spans="1:16" x14ac:dyDescent="0.25">
      <c r="I9" t="s">
        <v>17</v>
      </c>
      <c r="J9" s="4"/>
      <c r="K9" s="4"/>
      <c r="L9" s="4"/>
      <c r="M9" s="4">
        <f>SUM(M4:M8)</f>
        <v>0</v>
      </c>
      <c r="N9" s="4"/>
      <c r="O9" s="4">
        <f>SUM(O4:O8)</f>
        <v>0</v>
      </c>
      <c r="P9"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5"/>
  <sheetViews>
    <sheetView topLeftCell="A13" workbookViewId="0">
      <selection activeCell="D13" sqref="D13"/>
    </sheetView>
  </sheetViews>
  <sheetFormatPr defaultRowHeight="15" x14ac:dyDescent="0.25"/>
  <cols>
    <col min="1" max="1" width="4.5703125" bestFit="1" customWidth="1"/>
    <col min="2" max="2" width="16" customWidth="1"/>
    <col min="3" max="3" width="12.28515625" customWidth="1"/>
    <col min="4" max="4" width="112.42578125" style="14"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149</v>
      </c>
    </row>
    <row r="2" spans="1:16" s="8" customFormat="1" ht="51" x14ac:dyDescent="0.25">
      <c r="A2" s="7" t="s">
        <v>1</v>
      </c>
      <c r="B2" s="7" t="s">
        <v>182</v>
      </c>
      <c r="C2" s="7" t="s">
        <v>184</v>
      </c>
      <c r="D2" s="15"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6">
        <v>4</v>
      </c>
      <c r="E3" s="2">
        <v>5</v>
      </c>
      <c r="F3" s="2">
        <v>6</v>
      </c>
      <c r="G3" s="2">
        <v>7</v>
      </c>
      <c r="H3" s="2">
        <v>8</v>
      </c>
      <c r="I3" s="2">
        <v>9</v>
      </c>
      <c r="J3" s="2">
        <v>10</v>
      </c>
      <c r="K3" s="2">
        <v>11</v>
      </c>
      <c r="L3" s="2">
        <v>12</v>
      </c>
      <c r="M3" s="2">
        <v>13</v>
      </c>
      <c r="N3" s="2">
        <v>14</v>
      </c>
      <c r="O3" s="2">
        <v>15</v>
      </c>
    </row>
    <row r="4" spans="1:16" ht="409.5" customHeight="1" x14ac:dyDescent="0.25">
      <c r="A4" s="3">
        <v>121</v>
      </c>
      <c r="B4" s="3"/>
      <c r="C4" s="3" t="s">
        <v>13</v>
      </c>
      <c r="D4" s="13" t="s">
        <v>188</v>
      </c>
      <c r="E4" s="3"/>
      <c r="F4" s="3"/>
      <c r="G4" s="3"/>
      <c r="H4" s="3" t="s">
        <v>15</v>
      </c>
      <c r="I4" s="3"/>
      <c r="J4" s="4">
        <v>350</v>
      </c>
      <c r="K4" s="4"/>
      <c r="L4" s="4">
        <f t="shared" ref="L4:L14" si="0">K4*((100+N4)/100)</f>
        <v>0</v>
      </c>
      <c r="M4" s="4">
        <f t="shared" ref="M4:M14" si="1">J4*K4</f>
        <v>0</v>
      </c>
      <c r="N4" s="4"/>
      <c r="O4" s="4">
        <f t="shared" ref="O4:O14" si="2">J4*L4</f>
        <v>0</v>
      </c>
    </row>
    <row r="5" spans="1:16" ht="405" x14ac:dyDescent="0.25">
      <c r="A5" s="3">
        <v>122</v>
      </c>
      <c r="B5" s="3"/>
      <c r="C5" s="3" t="s">
        <v>13</v>
      </c>
      <c r="D5" s="17" t="s">
        <v>150</v>
      </c>
      <c r="E5" s="3"/>
      <c r="F5" s="3"/>
      <c r="G5" s="3"/>
      <c r="H5" s="3" t="s">
        <v>15</v>
      </c>
      <c r="I5" s="3"/>
      <c r="J5" s="4">
        <v>400</v>
      </c>
      <c r="K5" s="4"/>
      <c r="L5" s="4">
        <f t="shared" si="0"/>
        <v>0</v>
      </c>
      <c r="M5" s="4">
        <f t="shared" si="1"/>
        <v>0</v>
      </c>
      <c r="N5" s="4"/>
      <c r="O5" s="4">
        <f t="shared" si="2"/>
        <v>0</v>
      </c>
    </row>
    <row r="6" spans="1:16" ht="393.75" x14ac:dyDescent="0.25">
      <c r="A6" s="3">
        <v>123</v>
      </c>
      <c r="B6" s="3"/>
      <c r="C6" s="3" t="s">
        <v>13</v>
      </c>
      <c r="D6" s="17" t="s">
        <v>151</v>
      </c>
      <c r="E6" s="3"/>
      <c r="F6" s="3"/>
      <c r="G6" s="3"/>
      <c r="H6" s="3" t="s">
        <v>15</v>
      </c>
      <c r="I6" s="3"/>
      <c r="J6" s="4">
        <v>10</v>
      </c>
      <c r="K6" s="4"/>
      <c r="L6" s="4">
        <f t="shared" si="0"/>
        <v>0</v>
      </c>
      <c r="M6" s="4">
        <f t="shared" si="1"/>
        <v>0</v>
      </c>
      <c r="N6" s="4"/>
      <c r="O6" s="4">
        <f t="shared" si="2"/>
        <v>0</v>
      </c>
    </row>
    <row r="7" spans="1:16" ht="390" x14ac:dyDescent="0.25">
      <c r="A7" s="3">
        <v>124</v>
      </c>
      <c r="B7" s="3"/>
      <c r="C7" s="3" t="s">
        <v>13</v>
      </c>
      <c r="D7" s="18" t="s">
        <v>189</v>
      </c>
      <c r="E7" s="3"/>
      <c r="F7" s="3"/>
      <c r="G7" s="3"/>
      <c r="H7" s="3" t="s">
        <v>15</v>
      </c>
      <c r="I7" s="3"/>
      <c r="J7" s="4">
        <v>300</v>
      </c>
      <c r="K7" s="4"/>
      <c r="L7" s="4">
        <f t="shared" si="0"/>
        <v>0</v>
      </c>
      <c r="M7" s="4">
        <f t="shared" si="1"/>
        <v>0</v>
      </c>
      <c r="N7" s="4"/>
      <c r="O7" s="4">
        <f t="shared" si="2"/>
        <v>0</v>
      </c>
    </row>
    <row r="8" spans="1:16" ht="409.5" x14ac:dyDescent="0.25">
      <c r="A8" s="3">
        <v>125</v>
      </c>
      <c r="B8" s="3"/>
      <c r="C8" s="3" t="s">
        <v>13</v>
      </c>
      <c r="D8" s="16" t="s">
        <v>152</v>
      </c>
      <c r="E8" s="3"/>
      <c r="F8" s="3"/>
      <c r="G8" s="3"/>
      <c r="H8" s="3" t="s">
        <v>15</v>
      </c>
      <c r="I8" s="3"/>
      <c r="J8" s="4">
        <v>200</v>
      </c>
      <c r="K8" s="4"/>
      <c r="L8" s="4">
        <f t="shared" si="0"/>
        <v>0</v>
      </c>
      <c r="M8" s="4">
        <f t="shared" si="1"/>
        <v>0</v>
      </c>
      <c r="N8" s="4"/>
      <c r="O8" s="4">
        <f t="shared" si="2"/>
        <v>0</v>
      </c>
    </row>
    <row r="9" spans="1:16" ht="396" x14ac:dyDescent="0.25">
      <c r="A9" s="3">
        <v>126</v>
      </c>
      <c r="B9" s="3"/>
      <c r="C9" s="3" t="s">
        <v>13</v>
      </c>
      <c r="D9" s="19" t="s">
        <v>153</v>
      </c>
      <c r="E9" s="3"/>
      <c r="F9" s="3"/>
      <c r="G9" s="3"/>
      <c r="H9" s="3" t="s">
        <v>15</v>
      </c>
      <c r="I9" s="3"/>
      <c r="J9" s="4">
        <v>50</v>
      </c>
      <c r="K9" s="4"/>
      <c r="L9" s="4">
        <f t="shared" si="0"/>
        <v>0</v>
      </c>
      <c r="M9" s="4">
        <f t="shared" si="1"/>
        <v>0</v>
      </c>
      <c r="N9" s="4"/>
      <c r="O9" s="4">
        <f t="shared" si="2"/>
        <v>0</v>
      </c>
    </row>
    <row r="10" spans="1:16" ht="240" x14ac:dyDescent="0.25">
      <c r="A10" s="3">
        <v>127</v>
      </c>
      <c r="B10" s="3"/>
      <c r="C10" s="3" t="s">
        <v>13</v>
      </c>
      <c r="D10" s="18" t="s">
        <v>154</v>
      </c>
      <c r="E10" s="3"/>
      <c r="F10" s="3"/>
      <c r="G10" s="3"/>
      <c r="H10" s="3" t="s">
        <v>15</v>
      </c>
      <c r="I10" s="3"/>
      <c r="J10" s="4">
        <v>100</v>
      </c>
      <c r="K10" s="4"/>
      <c r="L10" s="4">
        <f t="shared" si="0"/>
        <v>0</v>
      </c>
      <c r="M10" s="4">
        <f t="shared" si="1"/>
        <v>0</v>
      </c>
      <c r="N10" s="4"/>
      <c r="O10" s="4">
        <f t="shared" si="2"/>
        <v>0</v>
      </c>
    </row>
    <row r="11" spans="1:16" ht="210" x14ac:dyDescent="0.25">
      <c r="A11" s="3">
        <v>128</v>
      </c>
      <c r="B11" s="3"/>
      <c r="C11" s="3" t="s">
        <v>13</v>
      </c>
      <c r="D11" s="18" t="s">
        <v>155</v>
      </c>
      <c r="E11" s="3"/>
      <c r="F11" s="3"/>
      <c r="G11" s="3"/>
      <c r="H11" s="3" t="s">
        <v>15</v>
      </c>
      <c r="I11" s="3"/>
      <c r="J11" s="4">
        <v>50</v>
      </c>
      <c r="K11" s="4"/>
      <c r="L11" s="4">
        <f t="shared" si="0"/>
        <v>0</v>
      </c>
      <c r="M11" s="4">
        <f t="shared" si="1"/>
        <v>0</v>
      </c>
      <c r="N11" s="4"/>
      <c r="O11" s="4">
        <f t="shared" si="2"/>
        <v>0</v>
      </c>
    </row>
    <row r="12" spans="1:16" ht="210" x14ac:dyDescent="0.25">
      <c r="A12" s="3">
        <v>129</v>
      </c>
      <c r="B12" s="3"/>
      <c r="C12" s="3" t="s">
        <v>13</v>
      </c>
      <c r="D12" s="18" t="s">
        <v>190</v>
      </c>
      <c r="E12" s="3"/>
      <c r="F12" s="3"/>
      <c r="G12" s="3"/>
      <c r="H12" s="3" t="s">
        <v>15</v>
      </c>
      <c r="I12" s="3"/>
      <c r="J12" s="4">
        <v>10</v>
      </c>
      <c r="K12" s="4"/>
      <c r="L12" s="4">
        <f t="shared" si="0"/>
        <v>0</v>
      </c>
      <c r="M12" s="4">
        <f t="shared" si="1"/>
        <v>0</v>
      </c>
      <c r="N12" s="4"/>
      <c r="O12" s="4">
        <f t="shared" si="2"/>
        <v>0</v>
      </c>
    </row>
    <row r="13" spans="1:16" ht="255" x14ac:dyDescent="0.25">
      <c r="A13" s="3">
        <v>130</v>
      </c>
      <c r="B13" s="3"/>
      <c r="C13" s="3" t="s">
        <v>13</v>
      </c>
      <c r="D13" s="18" t="s">
        <v>156</v>
      </c>
      <c r="E13" s="3"/>
      <c r="F13" s="3"/>
      <c r="G13" s="3"/>
      <c r="H13" s="3" t="s">
        <v>15</v>
      </c>
      <c r="I13" s="3"/>
      <c r="J13" s="4">
        <v>10</v>
      </c>
      <c r="K13" s="4"/>
      <c r="L13" s="4">
        <f t="shared" si="0"/>
        <v>0</v>
      </c>
      <c r="M13" s="4">
        <f t="shared" si="1"/>
        <v>0</v>
      </c>
      <c r="N13" s="4"/>
      <c r="O13" s="4">
        <f t="shared" si="2"/>
        <v>0</v>
      </c>
    </row>
    <row r="14" spans="1:16" ht="210" x14ac:dyDescent="0.25">
      <c r="A14" s="3">
        <v>131</v>
      </c>
      <c r="B14" s="3"/>
      <c r="C14" s="3" t="s">
        <v>13</v>
      </c>
      <c r="D14" s="18" t="s">
        <v>157</v>
      </c>
      <c r="E14" s="3"/>
      <c r="F14" s="3"/>
      <c r="G14" s="3"/>
      <c r="H14" s="3" t="s">
        <v>15</v>
      </c>
      <c r="I14" s="3"/>
      <c r="J14" s="4">
        <v>10</v>
      </c>
      <c r="K14" s="4"/>
      <c r="L14" s="4">
        <f t="shared" si="0"/>
        <v>0</v>
      </c>
      <c r="M14" s="4">
        <f t="shared" si="1"/>
        <v>0</v>
      </c>
      <c r="N14" s="4"/>
      <c r="O14" s="4">
        <f t="shared" si="2"/>
        <v>0</v>
      </c>
    </row>
    <row r="15" spans="1:16" x14ac:dyDescent="0.25">
      <c r="I15" t="s">
        <v>17</v>
      </c>
      <c r="J15" s="4"/>
      <c r="K15" s="4"/>
      <c r="L15" s="4"/>
      <c r="M15" s="4">
        <f>SUM(M4:M14)</f>
        <v>0</v>
      </c>
      <c r="N15" s="4"/>
      <c r="O15" s="4">
        <f>SUM(O4:O14)</f>
        <v>0</v>
      </c>
      <c r="P1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8"/>
  <sheetViews>
    <sheetView workbookViewId="0">
      <selection activeCell="D15" sqref="D15"/>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158</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s="9" customFormat="1" x14ac:dyDescent="0.25">
      <c r="A3" s="10">
        <v>1</v>
      </c>
      <c r="B3" s="10">
        <v>2</v>
      </c>
      <c r="C3" s="10">
        <v>3</v>
      </c>
      <c r="D3" s="10">
        <v>4</v>
      </c>
      <c r="E3" s="10">
        <v>5</v>
      </c>
      <c r="F3" s="10">
        <v>6</v>
      </c>
      <c r="G3" s="10">
        <v>7</v>
      </c>
      <c r="H3" s="10">
        <v>8</v>
      </c>
      <c r="I3" s="10">
        <v>9</v>
      </c>
      <c r="J3" s="10">
        <v>10</v>
      </c>
      <c r="K3" s="10">
        <v>11</v>
      </c>
      <c r="L3" s="10">
        <v>12</v>
      </c>
      <c r="M3" s="10">
        <v>13</v>
      </c>
      <c r="N3" s="10">
        <v>14</v>
      </c>
      <c r="O3" s="10">
        <v>15</v>
      </c>
    </row>
    <row r="4" spans="1:16" s="9" customFormat="1" ht="45" x14ac:dyDescent="0.25">
      <c r="A4" s="5">
        <v>132</v>
      </c>
      <c r="B4" s="5"/>
      <c r="C4" s="5" t="s">
        <v>13</v>
      </c>
      <c r="D4" s="5" t="s">
        <v>159</v>
      </c>
      <c r="E4" s="5"/>
      <c r="F4" s="5"/>
      <c r="G4" s="5"/>
      <c r="H4" s="5" t="s">
        <v>15</v>
      </c>
      <c r="I4" s="5"/>
      <c r="J4" s="20">
        <v>20</v>
      </c>
      <c r="K4" s="20"/>
      <c r="L4" s="20">
        <f>K4*((100+N4)/100)</f>
        <v>0</v>
      </c>
      <c r="M4" s="20">
        <f>J4*K4</f>
        <v>0</v>
      </c>
      <c r="N4" s="20"/>
      <c r="O4" s="20">
        <f>J4*L4</f>
        <v>0</v>
      </c>
    </row>
    <row r="5" spans="1:16" s="9" customFormat="1" ht="45" x14ac:dyDescent="0.25">
      <c r="A5" s="5">
        <v>133</v>
      </c>
      <c r="B5" s="5"/>
      <c r="C5" s="5" t="s">
        <v>13</v>
      </c>
      <c r="D5" s="5" t="s">
        <v>160</v>
      </c>
      <c r="E5" s="5"/>
      <c r="F5" s="5"/>
      <c r="G5" s="5"/>
      <c r="H5" s="5" t="s">
        <v>15</v>
      </c>
      <c r="I5" s="5"/>
      <c r="J5" s="20">
        <v>20</v>
      </c>
      <c r="K5" s="20"/>
      <c r="L5" s="20">
        <f>K5*((100+N5)/100)</f>
        <v>0</v>
      </c>
      <c r="M5" s="20">
        <f>J5*K5</f>
        <v>0</v>
      </c>
      <c r="N5" s="20"/>
      <c r="O5" s="20">
        <f>J5*L5</f>
        <v>0</v>
      </c>
    </row>
    <row r="6" spans="1:16" s="9" customFormat="1" x14ac:dyDescent="0.25">
      <c r="A6" s="5">
        <v>134</v>
      </c>
      <c r="B6" s="5"/>
      <c r="C6" s="5" t="s">
        <v>13</v>
      </c>
      <c r="D6" s="11" t="s">
        <v>161</v>
      </c>
      <c r="E6" s="5"/>
      <c r="F6" s="5"/>
      <c r="G6" s="5"/>
      <c r="H6" s="5" t="s">
        <v>15</v>
      </c>
      <c r="I6" s="5"/>
      <c r="J6" s="20">
        <v>20</v>
      </c>
      <c r="K6" s="20"/>
      <c r="L6" s="20">
        <f>K6*((100+N6)/100)</f>
        <v>0</v>
      </c>
      <c r="M6" s="20">
        <f>J6*K6</f>
        <v>0</v>
      </c>
      <c r="N6" s="20"/>
      <c r="O6" s="20">
        <f>J6*L6</f>
        <v>0</v>
      </c>
    </row>
    <row r="7" spans="1:16" s="9" customFormat="1" x14ac:dyDescent="0.25">
      <c r="A7" s="5">
        <v>135</v>
      </c>
      <c r="B7" s="5"/>
      <c r="C7" s="5" t="s">
        <v>13</v>
      </c>
      <c r="D7" s="5" t="s">
        <v>162</v>
      </c>
      <c r="E7" s="5"/>
      <c r="F7" s="5"/>
      <c r="G7" s="5"/>
      <c r="H7" s="5" t="s">
        <v>15</v>
      </c>
      <c r="I7" s="5"/>
      <c r="J7" s="20">
        <v>1</v>
      </c>
      <c r="K7" s="20"/>
      <c r="L7" s="20">
        <f>K7*((100+N7)/100)</f>
        <v>0</v>
      </c>
      <c r="M7" s="20">
        <f>J7*K7</f>
        <v>0</v>
      </c>
      <c r="N7" s="20"/>
      <c r="O7" s="20">
        <f>J7*L7</f>
        <v>0</v>
      </c>
    </row>
    <row r="8" spans="1:16" x14ac:dyDescent="0.25">
      <c r="I8" t="s">
        <v>17</v>
      </c>
      <c r="J8" s="4"/>
      <c r="K8" s="4"/>
      <c r="L8" s="4"/>
      <c r="M8" s="4">
        <f>SUM(M4:M7)</f>
        <v>0</v>
      </c>
      <c r="N8" s="4"/>
      <c r="O8" s="4">
        <f>SUM(O4:O7)</f>
        <v>0</v>
      </c>
      <c r="P8"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7"/>
  <sheetViews>
    <sheetView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163</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90" x14ac:dyDescent="0.25">
      <c r="A4" s="3">
        <v>136</v>
      </c>
      <c r="B4" s="3"/>
      <c r="C4" s="3" t="s">
        <v>22</v>
      </c>
      <c r="D4" s="5" t="s">
        <v>164</v>
      </c>
      <c r="E4" s="3"/>
      <c r="F4" s="3"/>
      <c r="G4" s="3"/>
      <c r="H4" s="3" t="s">
        <v>24</v>
      </c>
      <c r="I4" s="3"/>
      <c r="J4" s="4">
        <v>18</v>
      </c>
      <c r="K4" s="4"/>
      <c r="L4" s="4">
        <f>K4*((100+N4)/100)</f>
        <v>0</v>
      </c>
      <c r="M4" s="4">
        <f>J4*K4</f>
        <v>0</v>
      </c>
      <c r="N4" s="4"/>
      <c r="O4" s="4">
        <f>J4*L4</f>
        <v>0</v>
      </c>
    </row>
    <row r="5" spans="1:16" ht="75" x14ac:dyDescent="0.25">
      <c r="A5" s="3">
        <v>137</v>
      </c>
      <c r="B5" s="3"/>
      <c r="C5" s="3" t="s">
        <v>13</v>
      </c>
      <c r="D5" s="5" t="s">
        <v>165</v>
      </c>
      <c r="E5" s="3"/>
      <c r="F5" s="3"/>
      <c r="G5" s="3"/>
      <c r="H5" s="3" t="s">
        <v>15</v>
      </c>
      <c r="I5" s="3"/>
      <c r="J5" s="4">
        <v>10</v>
      </c>
      <c r="K5" s="4"/>
      <c r="L5" s="4">
        <f>K5*((100+N5)/100)</f>
        <v>0</v>
      </c>
      <c r="M5" s="4">
        <f>J5*K5</f>
        <v>0</v>
      </c>
      <c r="N5" s="4"/>
      <c r="O5" s="4">
        <f>J5*L5</f>
        <v>0</v>
      </c>
    </row>
    <row r="6" spans="1:16" ht="90" x14ac:dyDescent="0.25">
      <c r="A6" s="3">
        <v>138</v>
      </c>
      <c r="B6" s="3"/>
      <c r="C6" s="3" t="s">
        <v>22</v>
      </c>
      <c r="D6" s="5" t="s">
        <v>164</v>
      </c>
      <c r="E6" s="3"/>
      <c r="F6" s="3"/>
      <c r="G6" s="3"/>
      <c r="H6" s="3" t="s">
        <v>24</v>
      </c>
      <c r="I6" s="3"/>
      <c r="J6" s="4">
        <v>18</v>
      </c>
      <c r="K6" s="4"/>
      <c r="L6" s="4">
        <f>K6*((100+N6)/100)</f>
        <v>0</v>
      </c>
      <c r="M6" s="4">
        <f>J6*K6</f>
        <v>0</v>
      </c>
      <c r="N6" s="4"/>
      <c r="O6" s="4">
        <f>J6*L6</f>
        <v>0</v>
      </c>
    </row>
    <row r="7" spans="1:16" x14ac:dyDescent="0.25">
      <c r="I7" t="s">
        <v>17</v>
      </c>
      <c r="J7" s="4"/>
      <c r="K7" s="4"/>
      <c r="L7" s="4"/>
      <c r="M7" s="4">
        <f>SUM(M4:M6)</f>
        <v>0</v>
      </c>
      <c r="N7" s="4"/>
      <c r="O7" s="4">
        <f>SUM(O4:O6)</f>
        <v>0</v>
      </c>
      <c r="P7"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12"/>
  <sheetViews>
    <sheetView topLeftCell="A10" workbookViewId="0">
      <selection activeCell="D10" sqref="D10"/>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166</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195" x14ac:dyDescent="0.25">
      <c r="A4" s="3">
        <v>139</v>
      </c>
      <c r="B4" s="3"/>
      <c r="C4" s="3" t="s">
        <v>13</v>
      </c>
      <c r="D4" s="5" t="s">
        <v>167</v>
      </c>
      <c r="E4" s="3"/>
      <c r="F4" s="3"/>
      <c r="G4" s="3"/>
      <c r="H4" s="3" t="s">
        <v>15</v>
      </c>
      <c r="I4" s="3"/>
      <c r="J4" s="4">
        <v>4000</v>
      </c>
      <c r="K4" s="4"/>
      <c r="L4" s="4">
        <f t="shared" ref="L4:L11" si="0">K4*((100+N4)/100)</f>
        <v>0</v>
      </c>
      <c r="M4" s="4">
        <f t="shared" ref="M4:M11" si="1">J4*K4</f>
        <v>0</v>
      </c>
      <c r="N4" s="4"/>
      <c r="O4" s="4">
        <f t="shared" ref="O4:O11" si="2">J4*L4</f>
        <v>0</v>
      </c>
    </row>
    <row r="5" spans="1:16" ht="135" x14ac:dyDescent="0.25">
      <c r="A5" s="3">
        <v>140</v>
      </c>
      <c r="B5" s="3"/>
      <c r="C5" s="3" t="s">
        <v>13</v>
      </c>
      <c r="D5" s="11" t="s">
        <v>168</v>
      </c>
      <c r="E5" s="3"/>
      <c r="F5" s="3"/>
      <c r="G5" s="3"/>
      <c r="H5" s="3" t="s">
        <v>15</v>
      </c>
      <c r="I5" s="3"/>
      <c r="J5" s="4">
        <v>200</v>
      </c>
      <c r="K5" s="4"/>
      <c r="L5" s="4">
        <f t="shared" si="0"/>
        <v>0</v>
      </c>
      <c r="M5" s="4">
        <f t="shared" si="1"/>
        <v>0</v>
      </c>
      <c r="N5" s="4"/>
      <c r="O5" s="4">
        <f t="shared" si="2"/>
        <v>0</v>
      </c>
    </row>
    <row r="6" spans="1:16" ht="120" x14ac:dyDescent="0.25">
      <c r="A6" s="3">
        <v>141</v>
      </c>
      <c r="B6" s="3"/>
      <c r="C6" s="3" t="s">
        <v>13</v>
      </c>
      <c r="D6" s="11" t="s">
        <v>169</v>
      </c>
      <c r="E6" s="3"/>
      <c r="F6" s="3"/>
      <c r="G6" s="3"/>
      <c r="H6" s="3" t="s">
        <v>15</v>
      </c>
      <c r="I6" s="3"/>
      <c r="J6" s="4">
        <v>50</v>
      </c>
      <c r="K6" s="4"/>
      <c r="L6" s="4">
        <f t="shared" si="0"/>
        <v>0</v>
      </c>
      <c r="M6" s="4">
        <f t="shared" si="1"/>
        <v>0</v>
      </c>
      <c r="N6" s="4"/>
      <c r="O6" s="4">
        <f t="shared" si="2"/>
        <v>0</v>
      </c>
    </row>
    <row r="7" spans="1:16" ht="135" x14ac:dyDescent="0.25">
      <c r="A7" s="3">
        <v>142</v>
      </c>
      <c r="B7" s="3"/>
      <c r="C7" s="3" t="s">
        <v>13</v>
      </c>
      <c r="D7" s="5" t="s">
        <v>170</v>
      </c>
      <c r="E7" s="3"/>
      <c r="F7" s="3"/>
      <c r="G7" s="3"/>
      <c r="H7" s="3" t="s">
        <v>15</v>
      </c>
      <c r="I7" s="3"/>
      <c r="J7" s="4">
        <v>50</v>
      </c>
      <c r="K7" s="4"/>
      <c r="L7" s="4">
        <f t="shared" si="0"/>
        <v>0</v>
      </c>
      <c r="M7" s="4">
        <f t="shared" si="1"/>
        <v>0</v>
      </c>
      <c r="N7" s="4"/>
      <c r="O7" s="4">
        <f t="shared" si="2"/>
        <v>0</v>
      </c>
    </row>
    <row r="8" spans="1:16" ht="75" x14ac:dyDescent="0.25">
      <c r="A8" s="3">
        <v>143</v>
      </c>
      <c r="B8" s="3"/>
      <c r="C8" s="3" t="s">
        <v>13</v>
      </c>
      <c r="D8" s="5" t="s">
        <v>171</v>
      </c>
      <c r="E8" s="3"/>
      <c r="F8" s="3"/>
      <c r="G8" s="3"/>
      <c r="H8" s="3" t="s">
        <v>15</v>
      </c>
      <c r="I8" s="3"/>
      <c r="J8" s="4">
        <v>200</v>
      </c>
      <c r="K8" s="4"/>
      <c r="L8" s="4">
        <f t="shared" si="0"/>
        <v>0</v>
      </c>
      <c r="M8" s="4">
        <f t="shared" si="1"/>
        <v>0</v>
      </c>
      <c r="N8" s="4"/>
      <c r="O8" s="4">
        <f t="shared" si="2"/>
        <v>0</v>
      </c>
    </row>
    <row r="9" spans="1:16" ht="120" x14ac:dyDescent="0.25">
      <c r="A9" s="3">
        <v>144</v>
      </c>
      <c r="B9" s="3"/>
      <c r="C9" s="3" t="s">
        <v>13</v>
      </c>
      <c r="D9" s="5" t="s">
        <v>172</v>
      </c>
      <c r="E9" s="3"/>
      <c r="F9" s="3"/>
      <c r="G9" s="3"/>
      <c r="H9" s="3" t="s">
        <v>15</v>
      </c>
      <c r="I9" s="3"/>
      <c r="J9" s="4">
        <v>20</v>
      </c>
      <c r="K9" s="4"/>
      <c r="L9" s="4">
        <f t="shared" si="0"/>
        <v>0</v>
      </c>
      <c r="M9" s="4">
        <f t="shared" si="1"/>
        <v>0</v>
      </c>
      <c r="N9" s="4"/>
      <c r="O9" s="4">
        <f t="shared" si="2"/>
        <v>0</v>
      </c>
    </row>
    <row r="10" spans="1:16" ht="135" x14ac:dyDescent="0.25">
      <c r="A10" s="3">
        <v>145</v>
      </c>
      <c r="B10" s="3"/>
      <c r="C10" s="3" t="s">
        <v>13</v>
      </c>
      <c r="D10" s="11" t="s">
        <v>173</v>
      </c>
      <c r="E10" s="3"/>
      <c r="F10" s="3"/>
      <c r="G10" s="3"/>
      <c r="H10" s="3" t="s">
        <v>15</v>
      </c>
      <c r="I10" s="3"/>
      <c r="J10" s="4">
        <v>20</v>
      </c>
      <c r="K10" s="4"/>
      <c r="L10" s="4">
        <f t="shared" si="0"/>
        <v>0</v>
      </c>
      <c r="M10" s="4">
        <f t="shared" si="1"/>
        <v>0</v>
      </c>
      <c r="N10" s="4"/>
      <c r="O10" s="4">
        <f t="shared" si="2"/>
        <v>0</v>
      </c>
    </row>
    <row r="11" spans="1:16" ht="105" x14ac:dyDescent="0.25">
      <c r="A11" s="3">
        <v>146</v>
      </c>
      <c r="B11" s="3"/>
      <c r="C11" s="3" t="s">
        <v>13</v>
      </c>
      <c r="D11" s="11" t="s">
        <v>174</v>
      </c>
      <c r="E11" s="3"/>
      <c r="F11" s="3"/>
      <c r="G11" s="3"/>
      <c r="H11" s="3" t="s">
        <v>15</v>
      </c>
      <c r="I11" s="3"/>
      <c r="J11" s="4">
        <v>10</v>
      </c>
      <c r="K11" s="4"/>
      <c r="L11" s="4">
        <f t="shared" si="0"/>
        <v>0</v>
      </c>
      <c r="M11" s="4">
        <f t="shared" si="1"/>
        <v>0</v>
      </c>
      <c r="N11" s="4"/>
      <c r="O11" s="4">
        <f t="shared" si="2"/>
        <v>0</v>
      </c>
    </row>
    <row r="12" spans="1:16" x14ac:dyDescent="0.25">
      <c r="I12" t="s">
        <v>17</v>
      </c>
      <c r="J12" s="4"/>
      <c r="K12" s="4"/>
      <c r="L12" s="4"/>
      <c r="M12" s="4">
        <f>SUM(M4:M11)</f>
        <v>0</v>
      </c>
      <c r="N12" s="4"/>
      <c r="O12" s="4">
        <f>SUM(O4:O11)</f>
        <v>0</v>
      </c>
      <c r="P12"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5"/>
  <sheetViews>
    <sheetView workbookViewId="0">
      <selection activeCell="B18" sqref="B1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175</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75" x14ac:dyDescent="0.25">
      <c r="A4" s="3">
        <v>147</v>
      </c>
      <c r="B4" s="3"/>
      <c r="C4" s="3" t="s">
        <v>13</v>
      </c>
      <c r="D4" s="5" t="s">
        <v>176</v>
      </c>
      <c r="E4" s="3"/>
      <c r="F4" s="3"/>
      <c r="G4" s="3"/>
      <c r="H4" s="3" t="s">
        <v>15</v>
      </c>
      <c r="I4" s="3"/>
      <c r="J4" s="4">
        <v>5000</v>
      </c>
      <c r="K4" s="4"/>
      <c r="L4" s="4">
        <f>K4*((100+N4)/100)</f>
        <v>0</v>
      </c>
      <c r="M4" s="4">
        <f>J4*K4</f>
        <v>0</v>
      </c>
      <c r="N4" s="4"/>
      <c r="O4" s="4">
        <f>J4*L4</f>
        <v>0</v>
      </c>
    </row>
    <row r="5" spans="1:16" x14ac:dyDescent="0.25">
      <c r="I5" t="s">
        <v>17</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8"/>
  <sheetViews>
    <sheetView topLeftCell="A7" workbookViewId="0">
      <selection activeCell="E25" sqref="E25"/>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177</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105" x14ac:dyDescent="0.25">
      <c r="A4" s="3">
        <v>148</v>
      </c>
      <c r="B4" s="3"/>
      <c r="C4" s="3" t="s">
        <v>13</v>
      </c>
      <c r="D4" s="5" t="s">
        <v>178</v>
      </c>
      <c r="E4" s="3"/>
      <c r="F4" s="3"/>
      <c r="G4" s="3"/>
      <c r="H4" s="3" t="s">
        <v>15</v>
      </c>
      <c r="I4" s="3"/>
      <c r="J4" s="4">
        <v>200</v>
      </c>
      <c r="K4" s="4"/>
      <c r="L4" s="4">
        <f>K4*((100+N4)/100)</f>
        <v>0</v>
      </c>
      <c r="M4" s="4">
        <f>J4*K4</f>
        <v>0</v>
      </c>
      <c r="N4" s="4"/>
      <c r="O4" s="4">
        <f>J4*L4</f>
        <v>0</v>
      </c>
    </row>
    <row r="5" spans="1:16" ht="75" x14ac:dyDescent="0.25">
      <c r="A5" s="3">
        <v>149</v>
      </c>
      <c r="B5" s="3"/>
      <c r="C5" s="3" t="s">
        <v>13</v>
      </c>
      <c r="D5" s="5" t="s">
        <v>179</v>
      </c>
      <c r="E5" s="3"/>
      <c r="F5" s="3"/>
      <c r="G5" s="3"/>
      <c r="H5" s="3" t="s">
        <v>15</v>
      </c>
      <c r="I5" s="3"/>
      <c r="J5" s="4">
        <v>200</v>
      </c>
      <c r="K5" s="4"/>
      <c r="L5" s="4">
        <f>K5*((100+N5)/100)</f>
        <v>0</v>
      </c>
      <c r="M5" s="4">
        <f>J5*K5</f>
        <v>0</v>
      </c>
      <c r="N5" s="4"/>
      <c r="O5" s="4">
        <f>J5*L5</f>
        <v>0</v>
      </c>
    </row>
    <row r="6" spans="1:16" ht="180" x14ac:dyDescent="0.25">
      <c r="A6" s="3">
        <v>150</v>
      </c>
      <c r="B6" s="3"/>
      <c r="C6" s="3" t="s">
        <v>13</v>
      </c>
      <c r="D6" s="5" t="s">
        <v>180</v>
      </c>
      <c r="E6" s="3"/>
      <c r="F6" s="3"/>
      <c r="G6" s="3"/>
      <c r="H6" s="3" t="s">
        <v>15</v>
      </c>
      <c r="I6" s="3"/>
      <c r="J6" s="4">
        <v>100</v>
      </c>
      <c r="K6" s="4"/>
      <c r="L6" s="4">
        <f>K6*((100+N6)/100)</f>
        <v>0</v>
      </c>
      <c r="M6" s="4">
        <f>J6*K6</f>
        <v>0</v>
      </c>
      <c r="N6" s="4"/>
      <c r="O6" s="4">
        <f>J6*L6</f>
        <v>0</v>
      </c>
    </row>
    <row r="7" spans="1:16" ht="165" x14ac:dyDescent="0.25">
      <c r="A7" s="3">
        <v>151</v>
      </c>
      <c r="B7" s="3"/>
      <c r="C7" s="3" t="s">
        <v>13</v>
      </c>
      <c r="D7" s="11" t="s">
        <v>181</v>
      </c>
      <c r="E7" s="3"/>
      <c r="F7" s="3"/>
      <c r="G7" s="3"/>
      <c r="H7" s="3" t="s">
        <v>15</v>
      </c>
      <c r="I7" s="3"/>
      <c r="J7" s="4">
        <v>100</v>
      </c>
      <c r="K7" s="4"/>
      <c r="L7" s="4">
        <f>K7*((100+N7)/100)</f>
        <v>0</v>
      </c>
      <c r="M7" s="4">
        <f>J7*K7</f>
        <v>0</v>
      </c>
      <c r="N7" s="4"/>
      <c r="O7" s="4">
        <f>J7*L7</f>
        <v>0</v>
      </c>
    </row>
    <row r="8" spans="1:16" x14ac:dyDescent="0.25">
      <c r="I8" t="s">
        <v>17</v>
      </c>
      <c r="J8" s="4"/>
      <c r="K8" s="4"/>
      <c r="L8" s="4"/>
      <c r="M8" s="4">
        <f>SUM(M4:M7)</f>
        <v>0</v>
      </c>
      <c r="N8" s="4"/>
      <c r="O8" s="4">
        <f>SUM(O4:O7)</f>
        <v>0</v>
      </c>
      <c r="P8"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
  <sheetViews>
    <sheetView workbookViewId="0">
      <selection activeCell="D4" sqref="D4"/>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20</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383.25" x14ac:dyDescent="0.25">
      <c r="A4" s="3">
        <v>4</v>
      </c>
      <c r="B4" s="3"/>
      <c r="C4" s="3" t="s">
        <v>13</v>
      </c>
      <c r="D4" s="12" t="s">
        <v>185</v>
      </c>
      <c r="E4" s="3"/>
      <c r="F4" s="3"/>
      <c r="G4" s="3"/>
      <c r="H4" s="3" t="s">
        <v>15</v>
      </c>
      <c r="I4" s="3"/>
      <c r="J4" s="4">
        <v>50</v>
      </c>
      <c r="K4" s="4"/>
      <c r="L4" s="4">
        <f>K4*((100+N4)/100)</f>
        <v>0</v>
      </c>
      <c r="M4" s="4">
        <f>J4*K4</f>
        <v>0</v>
      </c>
      <c r="N4" s="4"/>
      <c r="O4" s="4">
        <f>J4*L4</f>
        <v>0</v>
      </c>
    </row>
    <row r="5" spans="1:16" x14ac:dyDescent="0.25">
      <c r="I5" t="s">
        <v>17</v>
      </c>
      <c r="J5" s="4"/>
      <c r="K5" s="4"/>
      <c r="L5" s="4"/>
      <c r="M5" s="4">
        <f>SUM(M4:M4)</f>
        <v>0</v>
      </c>
      <c r="N5" s="4"/>
      <c r="O5" s="4">
        <f>SUM(O4:O4)</f>
        <v>0</v>
      </c>
      <c r="P5"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
  <sheetViews>
    <sheetView topLeftCell="A7" workbookViewId="0">
      <selection activeCell="D8" sqref="D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21</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10" x14ac:dyDescent="0.25">
      <c r="A4" s="3">
        <v>5</v>
      </c>
      <c r="B4" s="3"/>
      <c r="C4" s="3" t="s">
        <v>22</v>
      </c>
      <c r="D4" s="11" t="s">
        <v>23</v>
      </c>
      <c r="E4" s="3"/>
      <c r="F4" s="3"/>
      <c r="G4" s="3"/>
      <c r="H4" s="3" t="s">
        <v>24</v>
      </c>
      <c r="I4" s="3"/>
      <c r="J4" s="4">
        <v>18</v>
      </c>
      <c r="K4" s="4"/>
      <c r="L4" s="4">
        <f>K4*((100+N4)/100)</f>
        <v>0</v>
      </c>
      <c r="M4" s="4">
        <f>J4*K4</f>
        <v>0</v>
      </c>
      <c r="N4" s="4"/>
      <c r="O4" s="4">
        <f>J4*L4</f>
        <v>0</v>
      </c>
    </row>
    <row r="5" spans="1:16" ht="120" x14ac:dyDescent="0.25">
      <c r="A5" s="3">
        <v>6</v>
      </c>
      <c r="B5" s="3"/>
      <c r="C5" s="3" t="s">
        <v>13</v>
      </c>
      <c r="D5" s="5" t="s">
        <v>25</v>
      </c>
      <c r="E5" s="3"/>
      <c r="F5" s="3"/>
      <c r="G5" s="3"/>
      <c r="H5" s="3" t="s">
        <v>15</v>
      </c>
      <c r="I5" s="3"/>
      <c r="J5" s="4">
        <v>50</v>
      </c>
      <c r="K5" s="4"/>
      <c r="L5" s="4">
        <f>K5*((100+N5)/100)</f>
        <v>0</v>
      </c>
      <c r="M5" s="4">
        <f>J5*K5</f>
        <v>0</v>
      </c>
      <c r="N5" s="4"/>
      <c r="O5" s="4">
        <f>J5*L5</f>
        <v>0</v>
      </c>
    </row>
    <row r="6" spans="1:16" ht="90" x14ac:dyDescent="0.25">
      <c r="A6" s="3">
        <v>7</v>
      </c>
      <c r="B6" s="3"/>
      <c r="C6" s="3" t="s">
        <v>13</v>
      </c>
      <c r="D6" s="5" t="s">
        <v>26</v>
      </c>
      <c r="E6" s="3"/>
      <c r="F6" s="3"/>
      <c r="G6" s="3"/>
      <c r="H6" s="3" t="s">
        <v>15</v>
      </c>
      <c r="I6" s="3"/>
      <c r="J6" s="4">
        <v>50</v>
      </c>
      <c r="K6" s="4"/>
      <c r="L6" s="4">
        <f>K6*((100+N6)/100)</f>
        <v>0</v>
      </c>
      <c r="M6" s="4">
        <f>J6*K6</f>
        <v>0</v>
      </c>
      <c r="N6" s="4"/>
      <c r="O6" s="4">
        <f>J6*L6</f>
        <v>0</v>
      </c>
    </row>
    <row r="7" spans="1:16" ht="90" x14ac:dyDescent="0.25">
      <c r="A7" s="3">
        <v>8</v>
      </c>
      <c r="B7" s="3"/>
      <c r="C7" s="3" t="s">
        <v>13</v>
      </c>
      <c r="D7" s="5" t="s">
        <v>27</v>
      </c>
      <c r="E7" s="3"/>
      <c r="F7" s="3"/>
      <c r="G7" s="3"/>
      <c r="H7" s="3" t="s">
        <v>15</v>
      </c>
      <c r="I7" s="3"/>
      <c r="J7" s="4">
        <v>100</v>
      </c>
      <c r="K7" s="4"/>
      <c r="L7" s="4">
        <f>K7*((100+N7)/100)</f>
        <v>0</v>
      </c>
      <c r="M7" s="4">
        <f>J7*K7</f>
        <v>0</v>
      </c>
      <c r="N7" s="4"/>
      <c r="O7" s="4">
        <f>J7*L7</f>
        <v>0</v>
      </c>
    </row>
    <row r="8" spans="1:16" ht="105" x14ac:dyDescent="0.25">
      <c r="A8" s="3">
        <v>9</v>
      </c>
      <c r="B8" s="3"/>
      <c r="C8" s="3" t="s">
        <v>13</v>
      </c>
      <c r="D8" s="5" t="s">
        <v>28</v>
      </c>
      <c r="E8" s="3"/>
      <c r="F8" s="3"/>
      <c r="G8" s="3"/>
      <c r="H8" s="3" t="s">
        <v>15</v>
      </c>
      <c r="I8" s="3"/>
      <c r="J8" s="4">
        <v>50</v>
      </c>
      <c r="K8" s="4"/>
      <c r="L8" s="4">
        <f>K8*((100+N8)/100)</f>
        <v>0</v>
      </c>
      <c r="M8" s="4">
        <f>J8*K8</f>
        <v>0</v>
      </c>
      <c r="N8" s="4"/>
      <c r="O8" s="4">
        <f>J8*L8</f>
        <v>0</v>
      </c>
    </row>
    <row r="9" spans="1:16" x14ac:dyDescent="0.25">
      <c r="I9" t="s">
        <v>17</v>
      </c>
      <c r="J9" s="4"/>
      <c r="K9" s="4"/>
      <c r="L9" s="4"/>
      <c r="M9" s="4">
        <f>SUM(M4:M8)</f>
        <v>0</v>
      </c>
      <c r="N9" s="4"/>
      <c r="O9" s="4">
        <f>SUM(O4:O8)</f>
        <v>0</v>
      </c>
      <c r="P9"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
  <sheetViews>
    <sheetView topLeftCell="A7" workbookViewId="0">
      <selection activeCell="D8" sqref="D8"/>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29</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70" x14ac:dyDescent="0.25">
      <c r="A4" s="3">
        <v>10</v>
      </c>
      <c r="B4" s="3"/>
      <c r="C4" s="3" t="s">
        <v>13</v>
      </c>
      <c r="D4" s="11" t="s">
        <v>30</v>
      </c>
      <c r="E4" s="3"/>
      <c r="F4" s="3"/>
      <c r="G4" s="3"/>
      <c r="H4" s="3" t="s">
        <v>15</v>
      </c>
      <c r="I4" s="3"/>
      <c r="J4" s="4">
        <v>400</v>
      </c>
      <c r="K4" s="4"/>
      <c r="L4" s="4">
        <f>K4*((100+N4)/100)</f>
        <v>0</v>
      </c>
      <c r="M4" s="4">
        <f>J4*K4</f>
        <v>0</v>
      </c>
      <c r="N4" s="4"/>
      <c r="O4" s="4">
        <f>J4*L4</f>
        <v>0</v>
      </c>
    </row>
    <row r="5" spans="1:16" ht="150" x14ac:dyDescent="0.25">
      <c r="A5" s="3">
        <v>11</v>
      </c>
      <c r="B5" s="3"/>
      <c r="C5" s="3" t="s">
        <v>13</v>
      </c>
      <c r="D5" s="11" t="s">
        <v>31</v>
      </c>
      <c r="E5" s="3"/>
      <c r="F5" s="3"/>
      <c r="G5" s="3"/>
      <c r="H5" s="3" t="s">
        <v>15</v>
      </c>
      <c r="I5" s="3"/>
      <c r="J5" s="4">
        <v>600</v>
      </c>
      <c r="K5" s="4"/>
      <c r="L5" s="4">
        <f>K5*((100+N5)/100)</f>
        <v>0</v>
      </c>
      <c r="M5" s="4">
        <f>J5*K5</f>
        <v>0</v>
      </c>
      <c r="N5" s="4"/>
      <c r="O5" s="4">
        <f>J5*L5</f>
        <v>0</v>
      </c>
    </row>
    <row r="6" spans="1:16" ht="150" x14ac:dyDescent="0.25">
      <c r="A6" s="3">
        <v>12</v>
      </c>
      <c r="B6" s="3"/>
      <c r="C6" s="3" t="s">
        <v>13</v>
      </c>
      <c r="D6" s="11" t="s">
        <v>32</v>
      </c>
      <c r="E6" s="3"/>
      <c r="F6" s="3"/>
      <c r="G6" s="3"/>
      <c r="H6" s="3" t="s">
        <v>15</v>
      </c>
      <c r="I6" s="3"/>
      <c r="J6" s="4">
        <v>400</v>
      </c>
      <c r="K6" s="4"/>
      <c r="L6" s="4">
        <f>K6*((100+N6)/100)</f>
        <v>0</v>
      </c>
      <c r="M6" s="4">
        <f>J6*K6</f>
        <v>0</v>
      </c>
      <c r="N6" s="4"/>
      <c r="O6" s="4">
        <f>J6*L6</f>
        <v>0</v>
      </c>
    </row>
    <row r="7" spans="1:16" ht="195" x14ac:dyDescent="0.25">
      <c r="A7" s="3">
        <v>13</v>
      </c>
      <c r="B7" s="3"/>
      <c r="C7" s="3" t="s">
        <v>13</v>
      </c>
      <c r="D7" s="11" t="s">
        <v>186</v>
      </c>
      <c r="E7" s="3"/>
      <c r="F7" s="3"/>
      <c r="G7" s="3"/>
      <c r="H7" s="3" t="s">
        <v>15</v>
      </c>
      <c r="I7" s="3"/>
      <c r="J7" s="4">
        <v>6000</v>
      </c>
      <c r="K7" s="4"/>
      <c r="L7" s="4">
        <f>K7*((100+N7)/100)</f>
        <v>0</v>
      </c>
      <c r="M7" s="4">
        <f>J7*K7</f>
        <v>0</v>
      </c>
      <c r="N7" s="4"/>
      <c r="O7" s="4">
        <f>J7*L7</f>
        <v>0</v>
      </c>
    </row>
    <row r="8" spans="1:16" ht="75" x14ac:dyDescent="0.25">
      <c r="A8" s="3">
        <v>14</v>
      </c>
      <c r="B8" s="3"/>
      <c r="C8" s="3" t="s">
        <v>13</v>
      </c>
      <c r="D8" s="5" t="s">
        <v>33</v>
      </c>
      <c r="E8" s="3"/>
      <c r="F8" s="3"/>
      <c r="G8" s="3"/>
      <c r="H8" s="3" t="s">
        <v>15</v>
      </c>
      <c r="I8" s="3"/>
      <c r="J8" s="4">
        <v>50</v>
      </c>
      <c r="K8" s="4"/>
      <c r="L8" s="4">
        <f>K8*((100+N8)/100)</f>
        <v>0</v>
      </c>
      <c r="M8" s="4">
        <f>J8*K8</f>
        <v>0</v>
      </c>
      <c r="N8" s="4"/>
      <c r="O8" s="4">
        <f>J8*L8</f>
        <v>0</v>
      </c>
    </row>
    <row r="9" spans="1:16" x14ac:dyDescent="0.25">
      <c r="I9" t="s">
        <v>17</v>
      </c>
      <c r="J9" s="4"/>
      <c r="K9" s="4"/>
      <c r="L9" s="4"/>
      <c r="M9" s="4">
        <f>SUM(M4:M8)</f>
        <v>0</v>
      </c>
      <c r="N9" s="4"/>
      <c r="O9" s="4">
        <f>SUM(O4:O8)</f>
        <v>0</v>
      </c>
      <c r="P9"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6"/>
  <sheetViews>
    <sheetView topLeftCell="A13" workbookViewId="0">
      <selection activeCell="D4" sqref="D4"/>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34</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55" x14ac:dyDescent="0.25">
      <c r="A4" s="3">
        <v>15</v>
      </c>
      <c r="B4" s="3"/>
      <c r="C4" s="3" t="s">
        <v>13</v>
      </c>
      <c r="D4" s="11" t="s">
        <v>35</v>
      </c>
      <c r="E4" s="3"/>
      <c r="F4" s="3"/>
      <c r="G4" s="3"/>
      <c r="H4" s="3" t="s">
        <v>15</v>
      </c>
      <c r="I4" s="3"/>
      <c r="J4" s="4">
        <v>100</v>
      </c>
      <c r="K4" s="4"/>
      <c r="L4" s="4">
        <f t="shared" ref="L4:L15" si="0">K4*((100+N4)/100)</f>
        <v>0</v>
      </c>
      <c r="M4" s="4">
        <f t="shared" ref="M4:M15" si="1">J4*K4</f>
        <v>0</v>
      </c>
      <c r="N4" s="4"/>
      <c r="O4" s="4">
        <f t="shared" ref="O4:O15" si="2">J4*L4</f>
        <v>0</v>
      </c>
    </row>
    <row r="5" spans="1:16" ht="180" x14ac:dyDescent="0.25">
      <c r="A5" s="3">
        <v>16</v>
      </c>
      <c r="B5" s="3"/>
      <c r="C5" s="3" t="s">
        <v>13</v>
      </c>
      <c r="D5" s="11" t="s">
        <v>36</v>
      </c>
      <c r="E5" s="3"/>
      <c r="F5" s="3"/>
      <c r="G5" s="3"/>
      <c r="H5" s="3" t="s">
        <v>15</v>
      </c>
      <c r="I5" s="3"/>
      <c r="J5" s="4">
        <v>50</v>
      </c>
      <c r="K5" s="4"/>
      <c r="L5" s="4">
        <f t="shared" si="0"/>
        <v>0</v>
      </c>
      <c r="M5" s="4">
        <f t="shared" si="1"/>
        <v>0</v>
      </c>
      <c r="N5" s="4"/>
      <c r="O5" s="4">
        <f t="shared" si="2"/>
        <v>0</v>
      </c>
    </row>
    <row r="6" spans="1:16" ht="240" x14ac:dyDescent="0.25">
      <c r="A6" s="3">
        <v>17</v>
      </c>
      <c r="B6" s="3"/>
      <c r="C6" s="3" t="s">
        <v>13</v>
      </c>
      <c r="D6" s="5" t="s">
        <v>37</v>
      </c>
      <c r="E6" s="3"/>
      <c r="F6" s="3"/>
      <c r="G6" s="3"/>
      <c r="H6" s="3" t="s">
        <v>15</v>
      </c>
      <c r="I6" s="3"/>
      <c r="J6" s="4">
        <v>300</v>
      </c>
      <c r="K6" s="4"/>
      <c r="L6" s="4">
        <f t="shared" si="0"/>
        <v>0</v>
      </c>
      <c r="M6" s="4">
        <f t="shared" si="1"/>
        <v>0</v>
      </c>
      <c r="N6" s="4"/>
      <c r="O6" s="4">
        <f t="shared" si="2"/>
        <v>0</v>
      </c>
    </row>
    <row r="7" spans="1:16" ht="225" x14ac:dyDescent="0.25">
      <c r="A7" s="3">
        <v>18</v>
      </c>
      <c r="B7" s="3"/>
      <c r="C7" s="3" t="s">
        <v>13</v>
      </c>
      <c r="D7" s="5" t="s">
        <v>38</v>
      </c>
      <c r="E7" s="3"/>
      <c r="F7" s="3"/>
      <c r="G7" s="3"/>
      <c r="H7" s="3" t="s">
        <v>15</v>
      </c>
      <c r="I7" s="3"/>
      <c r="J7" s="4">
        <v>200</v>
      </c>
      <c r="K7" s="4"/>
      <c r="L7" s="4">
        <f t="shared" si="0"/>
        <v>0</v>
      </c>
      <c r="M7" s="4">
        <f t="shared" si="1"/>
        <v>0</v>
      </c>
      <c r="N7" s="4"/>
      <c r="O7" s="4">
        <f t="shared" si="2"/>
        <v>0</v>
      </c>
    </row>
    <row r="8" spans="1:16" ht="195" x14ac:dyDescent="0.25">
      <c r="A8" s="3">
        <v>19</v>
      </c>
      <c r="B8" s="3"/>
      <c r="C8" s="3" t="s">
        <v>13</v>
      </c>
      <c r="D8" s="5" t="s">
        <v>39</v>
      </c>
      <c r="E8" s="3"/>
      <c r="F8" s="3"/>
      <c r="G8" s="3"/>
      <c r="H8" s="3" t="s">
        <v>15</v>
      </c>
      <c r="I8" s="3"/>
      <c r="J8" s="4">
        <v>400</v>
      </c>
      <c r="K8" s="4"/>
      <c r="L8" s="4">
        <f t="shared" si="0"/>
        <v>0</v>
      </c>
      <c r="M8" s="4">
        <f t="shared" si="1"/>
        <v>0</v>
      </c>
      <c r="N8" s="4"/>
      <c r="O8" s="4">
        <f t="shared" si="2"/>
        <v>0</v>
      </c>
    </row>
    <row r="9" spans="1:16" ht="45" x14ac:dyDescent="0.25">
      <c r="A9" s="3">
        <v>20</v>
      </c>
      <c r="B9" s="3"/>
      <c r="C9" s="3" t="s">
        <v>13</v>
      </c>
      <c r="D9" s="5" t="s">
        <v>40</v>
      </c>
      <c r="E9" s="3"/>
      <c r="F9" s="3"/>
      <c r="G9" s="3"/>
      <c r="H9" s="3" t="s">
        <v>15</v>
      </c>
      <c r="I9" s="3"/>
      <c r="J9" s="4">
        <v>500</v>
      </c>
      <c r="K9" s="4"/>
      <c r="L9" s="4">
        <f t="shared" si="0"/>
        <v>0</v>
      </c>
      <c r="M9" s="4">
        <f t="shared" si="1"/>
        <v>0</v>
      </c>
      <c r="N9" s="4"/>
      <c r="O9" s="4">
        <f t="shared" si="2"/>
        <v>0</v>
      </c>
    </row>
    <row r="10" spans="1:16" ht="165" x14ac:dyDescent="0.25">
      <c r="A10" s="3">
        <v>21</v>
      </c>
      <c r="B10" s="3"/>
      <c r="C10" s="3" t="s">
        <v>13</v>
      </c>
      <c r="D10" s="5" t="s">
        <v>41</v>
      </c>
      <c r="E10" s="3"/>
      <c r="F10" s="3"/>
      <c r="G10" s="3"/>
      <c r="H10" s="3" t="s">
        <v>15</v>
      </c>
      <c r="I10" s="3"/>
      <c r="J10" s="4">
        <v>150</v>
      </c>
      <c r="K10" s="4"/>
      <c r="L10" s="4">
        <f t="shared" si="0"/>
        <v>0</v>
      </c>
      <c r="M10" s="4">
        <f t="shared" si="1"/>
        <v>0</v>
      </c>
      <c r="N10" s="4"/>
      <c r="O10" s="4">
        <f t="shared" si="2"/>
        <v>0</v>
      </c>
    </row>
    <row r="11" spans="1:16" ht="300" x14ac:dyDescent="0.25">
      <c r="A11" s="3">
        <v>22</v>
      </c>
      <c r="B11" s="3"/>
      <c r="C11" s="3" t="s">
        <v>13</v>
      </c>
      <c r="D11" s="5" t="s">
        <v>42</v>
      </c>
      <c r="E11" s="3"/>
      <c r="F11" s="3"/>
      <c r="G11" s="3"/>
      <c r="H11" s="3" t="s">
        <v>15</v>
      </c>
      <c r="I11" s="3"/>
      <c r="J11" s="4">
        <v>2200</v>
      </c>
      <c r="K11" s="4"/>
      <c r="L11" s="4">
        <f t="shared" si="0"/>
        <v>0</v>
      </c>
      <c r="M11" s="4">
        <f t="shared" si="1"/>
        <v>0</v>
      </c>
      <c r="N11" s="4"/>
      <c r="O11" s="4">
        <f t="shared" si="2"/>
        <v>0</v>
      </c>
    </row>
    <row r="12" spans="1:16" ht="405" x14ac:dyDescent="0.25">
      <c r="A12" s="3">
        <v>23</v>
      </c>
      <c r="B12" s="3"/>
      <c r="C12" s="3" t="s">
        <v>13</v>
      </c>
      <c r="D12" s="5" t="s">
        <v>43</v>
      </c>
      <c r="E12" s="3"/>
      <c r="F12" s="3"/>
      <c r="G12" s="3"/>
      <c r="H12" s="3" t="s">
        <v>15</v>
      </c>
      <c r="I12" s="3"/>
      <c r="J12" s="4">
        <v>5000</v>
      </c>
      <c r="K12" s="4"/>
      <c r="L12" s="4">
        <f t="shared" si="0"/>
        <v>0</v>
      </c>
      <c r="M12" s="4">
        <f t="shared" si="1"/>
        <v>0</v>
      </c>
      <c r="N12" s="4"/>
      <c r="O12" s="4">
        <f t="shared" si="2"/>
        <v>0</v>
      </c>
    </row>
    <row r="13" spans="1:16" ht="165" x14ac:dyDescent="0.25">
      <c r="A13" s="3">
        <v>24</v>
      </c>
      <c r="B13" s="3"/>
      <c r="C13" s="3" t="s">
        <v>13</v>
      </c>
      <c r="D13" s="5" t="s">
        <v>44</v>
      </c>
      <c r="E13" s="3"/>
      <c r="F13" s="3"/>
      <c r="G13" s="3"/>
      <c r="H13" s="3" t="s">
        <v>15</v>
      </c>
      <c r="I13" s="3"/>
      <c r="J13" s="4">
        <v>1000</v>
      </c>
      <c r="K13" s="4"/>
      <c r="L13" s="4">
        <f t="shared" si="0"/>
        <v>0</v>
      </c>
      <c r="M13" s="4">
        <f t="shared" si="1"/>
        <v>0</v>
      </c>
      <c r="N13" s="4"/>
      <c r="O13" s="4">
        <f t="shared" si="2"/>
        <v>0</v>
      </c>
    </row>
    <row r="14" spans="1:16" x14ac:dyDescent="0.25">
      <c r="A14" s="3">
        <v>25</v>
      </c>
      <c r="B14" s="3"/>
      <c r="C14" s="3" t="s">
        <v>13</v>
      </c>
      <c r="D14" s="5" t="s">
        <v>45</v>
      </c>
      <c r="E14" s="3"/>
      <c r="F14" s="3"/>
      <c r="G14" s="3"/>
      <c r="H14" s="3" t="s">
        <v>15</v>
      </c>
      <c r="I14" s="3"/>
      <c r="J14" s="4">
        <v>200</v>
      </c>
      <c r="K14" s="4"/>
      <c r="L14" s="4">
        <f t="shared" si="0"/>
        <v>0</v>
      </c>
      <c r="M14" s="4">
        <f t="shared" si="1"/>
        <v>0</v>
      </c>
      <c r="N14" s="4"/>
      <c r="O14" s="4">
        <f t="shared" si="2"/>
        <v>0</v>
      </c>
    </row>
    <row r="15" spans="1:16" x14ac:dyDescent="0.25">
      <c r="A15" s="3">
        <v>26</v>
      </c>
      <c r="B15" s="3"/>
      <c r="C15" s="3" t="s">
        <v>13</v>
      </c>
      <c r="D15" s="5" t="s">
        <v>46</v>
      </c>
      <c r="E15" s="3"/>
      <c r="F15" s="3"/>
      <c r="G15" s="3"/>
      <c r="H15" s="3" t="s">
        <v>15</v>
      </c>
      <c r="I15" s="3"/>
      <c r="J15" s="4">
        <v>100</v>
      </c>
      <c r="K15" s="4"/>
      <c r="L15" s="4">
        <f t="shared" si="0"/>
        <v>0</v>
      </c>
      <c r="M15" s="4">
        <f t="shared" si="1"/>
        <v>0</v>
      </c>
      <c r="N15" s="4"/>
      <c r="O15" s="4">
        <f t="shared" si="2"/>
        <v>0</v>
      </c>
    </row>
    <row r="16" spans="1:16" x14ac:dyDescent="0.25">
      <c r="I16" t="s">
        <v>17</v>
      </c>
      <c r="J16" s="4"/>
      <c r="K16" s="4"/>
      <c r="L16" s="4"/>
      <c r="M16" s="4">
        <f>SUM(M4:M15)</f>
        <v>0</v>
      </c>
      <c r="N16" s="4"/>
      <c r="O16" s="4">
        <f>SUM(O4:O15)</f>
        <v>0</v>
      </c>
      <c r="P16"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13" workbookViewId="0">
      <selection activeCell="D15" sqref="D15"/>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47</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40" x14ac:dyDescent="0.25">
      <c r="A4" s="3">
        <v>27</v>
      </c>
      <c r="B4" s="3"/>
      <c r="C4" s="3" t="s">
        <v>13</v>
      </c>
      <c r="D4" s="5" t="s">
        <v>48</v>
      </c>
      <c r="E4" s="3"/>
      <c r="F4" s="3"/>
      <c r="G4" s="3"/>
      <c r="H4" s="3" t="s">
        <v>15</v>
      </c>
      <c r="I4" s="3"/>
      <c r="J4" s="4">
        <v>50</v>
      </c>
      <c r="K4" s="4"/>
      <c r="L4" s="4">
        <f t="shared" ref="L4:L15" si="0">K4*((100+N4)/100)</f>
        <v>0</v>
      </c>
      <c r="M4" s="4">
        <f t="shared" ref="M4:M15" si="1">J4*K4</f>
        <v>0</v>
      </c>
      <c r="N4" s="4"/>
      <c r="O4" s="4">
        <f t="shared" ref="O4:O15" si="2">J4*L4</f>
        <v>0</v>
      </c>
    </row>
    <row r="5" spans="1:16" ht="180" x14ac:dyDescent="0.25">
      <c r="A5" s="3">
        <v>28</v>
      </c>
      <c r="B5" s="3"/>
      <c r="C5" s="3" t="s">
        <v>13</v>
      </c>
      <c r="D5" s="11" t="s">
        <v>49</v>
      </c>
      <c r="E5" s="3"/>
      <c r="F5" s="3"/>
      <c r="G5" s="3"/>
      <c r="H5" s="3" t="s">
        <v>15</v>
      </c>
      <c r="I5" s="3"/>
      <c r="J5" s="4">
        <v>50</v>
      </c>
      <c r="K5" s="4"/>
      <c r="L5" s="4">
        <f t="shared" si="0"/>
        <v>0</v>
      </c>
      <c r="M5" s="4">
        <f t="shared" si="1"/>
        <v>0</v>
      </c>
      <c r="N5" s="4"/>
      <c r="O5" s="4">
        <f t="shared" si="2"/>
        <v>0</v>
      </c>
    </row>
    <row r="6" spans="1:16" ht="270" x14ac:dyDescent="0.25">
      <c r="A6" s="3">
        <v>29</v>
      </c>
      <c r="B6" s="3"/>
      <c r="C6" s="3" t="s">
        <v>13</v>
      </c>
      <c r="D6" s="5" t="s">
        <v>50</v>
      </c>
      <c r="E6" s="3"/>
      <c r="F6" s="3"/>
      <c r="G6" s="3"/>
      <c r="H6" s="3" t="s">
        <v>15</v>
      </c>
      <c r="I6" s="3"/>
      <c r="J6" s="4">
        <v>50</v>
      </c>
      <c r="K6" s="4"/>
      <c r="L6" s="4">
        <f t="shared" si="0"/>
        <v>0</v>
      </c>
      <c r="M6" s="4">
        <f t="shared" si="1"/>
        <v>0</v>
      </c>
      <c r="N6" s="4"/>
      <c r="O6" s="4">
        <f t="shared" si="2"/>
        <v>0</v>
      </c>
    </row>
    <row r="7" spans="1:16" ht="360" x14ac:dyDescent="0.25">
      <c r="A7" s="3">
        <v>30</v>
      </c>
      <c r="B7" s="3"/>
      <c r="C7" s="3" t="s">
        <v>13</v>
      </c>
      <c r="D7" s="5" t="s">
        <v>51</v>
      </c>
      <c r="E7" s="3"/>
      <c r="F7" s="3"/>
      <c r="G7" s="3"/>
      <c r="H7" s="3" t="s">
        <v>15</v>
      </c>
      <c r="I7" s="3"/>
      <c r="J7" s="4">
        <v>50</v>
      </c>
      <c r="K7" s="4"/>
      <c r="L7" s="4">
        <f t="shared" si="0"/>
        <v>0</v>
      </c>
      <c r="M7" s="4">
        <f t="shared" si="1"/>
        <v>0</v>
      </c>
      <c r="N7" s="4"/>
      <c r="O7" s="4">
        <f t="shared" si="2"/>
        <v>0</v>
      </c>
    </row>
    <row r="8" spans="1:16" ht="360" x14ac:dyDescent="0.25">
      <c r="A8" s="3">
        <v>31</v>
      </c>
      <c r="B8" s="3"/>
      <c r="C8" s="3" t="s">
        <v>13</v>
      </c>
      <c r="D8" s="5" t="s">
        <v>52</v>
      </c>
      <c r="E8" s="3"/>
      <c r="F8" s="3"/>
      <c r="G8" s="3"/>
      <c r="H8" s="3" t="s">
        <v>15</v>
      </c>
      <c r="I8" s="3"/>
      <c r="J8" s="4">
        <v>50</v>
      </c>
      <c r="K8" s="4"/>
      <c r="L8" s="4">
        <f t="shared" si="0"/>
        <v>0</v>
      </c>
      <c r="M8" s="4">
        <f t="shared" si="1"/>
        <v>0</v>
      </c>
      <c r="N8" s="4"/>
      <c r="O8" s="4">
        <f t="shared" si="2"/>
        <v>0</v>
      </c>
    </row>
    <row r="9" spans="1:16" ht="105" x14ac:dyDescent="0.25">
      <c r="A9" s="3">
        <v>32</v>
      </c>
      <c r="B9" s="3"/>
      <c r="C9" s="3" t="s">
        <v>13</v>
      </c>
      <c r="D9" s="5" t="s">
        <v>53</v>
      </c>
      <c r="E9" s="3"/>
      <c r="F9" s="3"/>
      <c r="G9" s="3"/>
      <c r="H9" s="3" t="s">
        <v>15</v>
      </c>
      <c r="I9" s="3"/>
      <c r="J9" s="4">
        <v>50</v>
      </c>
      <c r="K9" s="4"/>
      <c r="L9" s="4">
        <f t="shared" si="0"/>
        <v>0</v>
      </c>
      <c r="M9" s="4">
        <f t="shared" si="1"/>
        <v>0</v>
      </c>
      <c r="N9" s="4"/>
      <c r="O9" s="4">
        <f t="shared" si="2"/>
        <v>0</v>
      </c>
    </row>
    <row r="10" spans="1:16" ht="135" x14ac:dyDescent="0.25">
      <c r="A10" s="3">
        <v>33</v>
      </c>
      <c r="B10" s="3"/>
      <c r="C10" s="3" t="s">
        <v>13</v>
      </c>
      <c r="D10" s="5" t="s">
        <v>54</v>
      </c>
      <c r="E10" s="3"/>
      <c r="F10" s="3"/>
      <c r="G10" s="3"/>
      <c r="H10" s="3" t="s">
        <v>15</v>
      </c>
      <c r="I10" s="3"/>
      <c r="J10" s="4">
        <v>50</v>
      </c>
      <c r="K10" s="4"/>
      <c r="L10" s="4">
        <f t="shared" si="0"/>
        <v>0</v>
      </c>
      <c r="M10" s="4">
        <f t="shared" si="1"/>
        <v>0</v>
      </c>
      <c r="N10" s="4"/>
      <c r="O10" s="4">
        <f t="shared" si="2"/>
        <v>0</v>
      </c>
    </row>
    <row r="11" spans="1:16" ht="210" x14ac:dyDescent="0.25">
      <c r="A11" s="3">
        <v>34</v>
      </c>
      <c r="B11" s="3"/>
      <c r="C11" s="3" t="s">
        <v>13</v>
      </c>
      <c r="D11" s="5" t="s">
        <v>55</v>
      </c>
      <c r="E11" s="3"/>
      <c r="F11" s="3"/>
      <c r="G11" s="3"/>
      <c r="H11" s="3" t="s">
        <v>15</v>
      </c>
      <c r="I11" s="3"/>
      <c r="J11" s="4">
        <v>50</v>
      </c>
      <c r="K11" s="4"/>
      <c r="L11" s="4">
        <f t="shared" si="0"/>
        <v>0</v>
      </c>
      <c r="M11" s="4">
        <f t="shared" si="1"/>
        <v>0</v>
      </c>
      <c r="N11" s="4"/>
      <c r="O11" s="4">
        <f t="shared" si="2"/>
        <v>0</v>
      </c>
    </row>
    <row r="12" spans="1:16" ht="210" x14ac:dyDescent="0.25">
      <c r="A12" s="3">
        <v>35</v>
      </c>
      <c r="B12" s="3"/>
      <c r="C12" s="3" t="s">
        <v>13</v>
      </c>
      <c r="D12" s="5" t="s">
        <v>56</v>
      </c>
      <c r="E12" s="3"/>
      <c r="F12" s="3"/>
      <c r="G12" s="3"/>
      <c r="H12" s="3" t="s">
        <v>15</v>
      </c>
      <c r="I12" s="3"/>
      <c r="J12" s="4">
        <v>50</v>
      </c>
      <c r="K12" s="4"/>
      <c r="L12" s="4">
        <f t="shared" si="0"/>
        <v>0</v>
      </c>
      <c r="M12" s="4">
        <f t="shared" si="1"/>
        <v>0</v>
      </c>
      <c r="N12" s="4"/>
      <c r="O12" s="4">
        <f t="shared" si="2"/>
        <v>0</v>
      </c>
    </row>
    <row r="13" spans="1:16" ht="120" x14ac:dyDescent="0.25">
      <c r="A13" s="3">
        <v>36</v>
      </c>
      <c r="B13" s="3"/>
      <c r="C13" s="3" t="s">
        <v>13</v>
      </c>
      <c r="D13" s="5" t="s">
        <v>57</v>
      </c>
      <c r="E13" s="3"/>
      <c r="F13" s="3"/>
      <c r="G13" s="3"/>
      <c r="H13" s="3" t="s">
        <v>15</v>
      </c>
      <c r="I13" s="3"/>
      <c r="J13" s="4">
        <v>1000</v>
      </c>
      <c r="K13" s="4"/>
      <c r="L13" s="4">
        <f t="shared" si="0"/>
        <v>0</v>
      </c>
      <c r="M13" s="4">
        <f t="shared" si="1"/>
        <v>0</v>
      </c>
      <c r="N13" s="4"/>
      <c r="O13" s="4">
        <f t="shared" si="2"/>
        <v>0</v>
      </c>
    </row>
    <row r="14" spans="1:16" ht="165" x14ac:dyDescent="0.25">
      <c r="A14" s="3">
        <v>37</v>
      </c>
      <c r="B14" s="3"/>
      <c r="C14" s="3" t="s">
        <v>13</v>
      </c>
      <c r="D14" s="5" t="s">
        <v>58</v>
      </c>
      <c r="E14" s="3"/>
      <c r="F14" s="3"/>
      <c r="G14" s="3"/>
      <c r="H14" s="3" t="s">
        <v>15</v>
      </c>
      <c r="I14" s="3"/>
      <c r="J14" s="4">
        <v>100</v>
      </c>
      <c r="K14" s="4"/>
      <c r="L14" s="4">
        <f t="shared" si="0"/>
        <v>0</v>
      </c>
      <c r="M14" s="4">
        <f t="shared" si="1"/>
        <v>0</v>
      </c>
      <c r="N14" s="4"/>
      <c r="O14" s="4">
        <f t="shared" si="2"/>
        <v>0</v>
      </c>
    </row>
    <row r="15" spans="1:16" ht="120" x14ac:dyDescent="0.25">
      <c r="A15" s="3">
        <v>38</v>
      </c>
      <c r="B15" s="3"/>
      <c r="C15" s="3" t="s">
        <v>13</v>
      </c>
      <c r="D15" s="5" t="s">
        <v>59</v>
      </c>
      <c r="E15" s="3"/>
      <c r="F15" s="3"/>
      <c r="G15" s="3"/>
      <c r="H15" s="3" t="s">
        <v>15</v>
      </c>
      <c r="I15" s="3"/>
      <c r="J15" s="4">
        <v>1000</v>
      </c>
      <c r="K15" s="4"/>
      <c r="L15" s="4">
        <f t="shared" si="0"/>
        <v>0</v>
      </c>
      <c r="M15" s="4">
        <f t="shared" si="1"/>
        <v>0</v>
      </c>
      <c r="N15" s="4"/>
      <c r="O15" s="4">
        <f t="shared" si="2"/>
        <v>0</v>
      </c>
    </row>
    <row r="16" spans="1:16" x14ac:dyDescent="0.25">
      <c r="I16" t="s">
        <v>17</v>
      </c>
      <c r="J16" s="4"/>
      <c r="K16" s="4"/>
      <c r="L16" s="4"/>
      <c r="M16" s="4">
        <f>SUM(M4:M15)</f>
        <v>0</v>
      </c>
      <c r="N16" s="4"/>
      <c r="O16" s="4">
        <f>SUM(O4:O15)</f>
        <v>0</v>
      </c>
      <c r="P16"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4"/>
  <sheetViews>
    <sheetView topLeftCell="A13" workbookViewId="0">
      <selection activeCell="D13" sqref="D13"/>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60</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240" x14ac:dyDescent="0.25">
      <c r="A4" s="3">
        <v>39</v>
      </c>
      <c r="B4" s="3"/>
      <c r="C4" s="3" t="s">
        <v>13</v>
      </c>
      <c r="D4" s="5" t="s">
        <v>61</v>
      </c>
      <c r="E4" s="3"/>
      <c r="F4" s="3"/>
      <c r="G4" s="3"/>
      <c r="H4" s="3" t="s">
        <v>15</v>
      </c>
      <c r="I4" s="3"/>
      <c r="J4" s="4">
        <v>400</v>
      </c>
      <c r="K4" s="4"/>
      <c r="L4" s="4">
        <f t="shared" ref="L4:L13" si="0">K4*((100+N4)/100)</f>
        <v>0</v>
      </c>
      <c r="M4" s="4">
        <f t="shared" ref="M4:M13" si="1">J4*K4</f>
        <v>0</v>
      </c>
      <c r="N4" s="4"/>
      <c r="O4" s="4">
        <f t="shared" ref="O4:O13" si="2">J4*L4</f>
        <v>0</v>
      </c>
    </row>
    <row r="5" spans="1:16" ht="225" x14ac:dyDescent="0.25">
      <c r="A5" s="3">
        <v>40</v>
      </c>
      <c r="B5" s="3"/>
      <c r="C5" s="3" t="s">
        <v>13</v>
      </c>
      <c r="D5" s="5" t="s">
        <v>62</v>
      </c>
      <c r="E5" s="3"/>
      <c r="F5" s="3"/>
      <c r="G5" s="3"/>
      <c r="H5" s="3" t="s">
        <v>15</v>
      </c>
      <c r="I5" s="3"/>
      <c r="J5" s="4">
        <v>600</v>
      </c>
      <c r="K5" s="4"/>
      <c r="L5" s="4">
        <f t="shared" si="0"/>
        <v>0</v>
      </c>
      <c r="M5" s="4">
        <f t="shared" si="1"/>
        <v>0</v>
      </c>
      <c r="N5" s="4"/>
      <c r="O5" s="4">
        <f t="shared" si="2"/>
        <v>0</v>
      </c>
    </row>
    <row r="6" spans="1:16" ht="210" x14ac:dyDescent="0.25">
      <c r="A6" s="3">
        <v>41</v>
      </c>
      <c r="B6" s="3"/>
      <c r="C6" s="3" t="s">
        <v>13</v>
      </c>
      <c r="D6" s="5" t="s">
        <v>63</v>
      </c>
      <c r="E6" s="3"/>
      <c r="F6" s="3"/>
      <c r="G6" s="3"/>
      <c r="H6" s="3" t="s">
        <v>15</v>
      </c>
      <c r="I6" s="3"/>
      <c r="J6" s="4">
        <v>500</v>
      </c>
      <c r="K6" s="4"/>
      <c r="L6" s="4">
        <f t="shared" si="0"/>
        <v>0</v>
      </c>
      <c r="M6" s="4">
        <f t="shared" si="1"/>
        <v>0</v>
      </c>
      <c r="N6" s="4"/>
      <c r="O6" s="4">
        <f t="shared" si="2"/>
        <v>0</v>
      </c>
    </row>
    <row r="7" spans="1:16" ht="150" x14ac:dyDescent="0.25">
      <c r="A7" s="3">
        <v>42</v>
      </c>
      <c r="B7" s="3"/>
      <c r="C7" s="3" t="s">
        <v>13</v>
      </c>
      <c r="D7" s="5" t="s">
        <v>64</v>
      </c>
      <c r="E7" s="3"/>
      <c r="F7" s="3"/>
      <c r="G7" s="3"/>
      <c r="H7" s="3" t="s">
        <v>15</v>
      </c>
      <c r="I7" s="3"/>
      <c r="J7" s="4">
        <v>300</v>
      </c>
      <c r="K7" s="4"/>
      <c r="L7" s="4">
        <f t="shared" si="0"/>
        <v>0</v>
      </c>
      <c r="M7" s="4">
        <f t="shared" si="1"/>
        <v>0</v>
      </c>
      <c r="N7" s="4"/>
      <c r="O7" s="4">
        <f t="shared" si="2"/>
        <v>0</v>
      </c>
    </row>
    <row r="8" spans="1:16" ht="165" x14ac:dyDescent="0.25">
      <c r="A8" s="3">
        <v>43</v>
      </c>
      <c r="B8" s="3"/>
      <c r="C8" s="3" t="s">
        <v>13</v>
      </c>
      <c r="D8" s="5" t="s">
        <v>65</v>
      </c>
      <c r="E8" s="3"/>
      <c r="F8" s="3"/>
      <c r="G8" s="3"/>
      <c r="H8" s="3" t="s">
        <v>15</v>
      </c>
      <c r="I8" s="3"/>
      <c r="J8" s="4">
        <v>4000</v>
      </c>
      <c r="K8" s="4"/>
      <c r="L8" s="4">
        <f t="shared" si="0"/>
        <v>0</v>
      </c>
      <c r="M8" s="4">
        <f t="shared" si="1"/>
        <v>0</v>
      </c>
      <c r="N8" s="4"/>
      <c r="O8" s="4">
        <f t="shared" si="2"/>
        <v>0</v>
      </c>
    </row>
    <row r="9" spans="1:16" ht="150" x14ac:dyDescent="0.25">
      <c r="A9" s="3">
        <v>44</v>
      </c>
      <c r="B9" s="3"/>
      <c r="C9" s="3" t="s">
        <v>13</v>
      </c>
      <c r="D9" s="5" t="s">
        <v>66</v>
      </c>
      <c r="E9" s="3"/>
      <c r="F9" s="3"/>
      <c r="G9" s="3"/>
      <c r="H9" s="3" t="s">
        <v>15</v>
      </c>
      <c r="I9" s="3"/>
      <c r="J9" s="4">
        <v>50</v>
      </c>
      <c r="K9" s="4"/>
      <c r="L9" s="4">
        <f t="shared" si="0"/>
        <v>0</v>
      </c>
      <c r="M9" s="4">
        <f t="shared" si="1"/>
        <v>0</v>
      </c>
      <c r="N9" s="4"/>
      <c r="O9" s="4">
        <f t="shared" si="2"/>
        <v>0</v>
      </c>
    </row>
    <row r="10" spans="1:16" ht="240" x14ac:dyDescent="0.25">
      <c r="A10" s="3">
        <v>45</v>
      </c>
      <c r="B10" s="3"/>
      <c r="C10" s="3" t="s">
        <v>13</v>
      </c>
      <c r="D10" s="5" t="s">
        <v>67</v>
      </c>
      <c r="E10" s="3"/>
      <c r="F10" s="3"/>
      <c r="G10" s="3"/>
      <c r="H10" s="3" t="s">
        <v>15</v>
      </c>
      <c r="I10" s="3"/>
      <c r="J10" s="4">
        <v>100</v>
      </c>
      <c r="K10" s="4"/>
      <c r="L10" s="4">
        <f t="shared" si="0"/>
        <v>0</v>
      </c>
      <c r="M10" s="4">
        <f t="shared" si="1"/>
        <v>0</v>
      </c>
      <c r="N10" s="4"/>
      <c r="O10" s="4">
        <f t="shared" si="2"/>
        <v>0</v>
      </c>
    </row>
    <row r="11" spans="1:16" ht="150" x14ac:dyDescent="0.25">
      <c r="A11" s="3">
        <v>46</v>
      </c>
      <c r="B11" s="3"/>
      <c r="C11" s="3" t="s">
        <v>13</v>
      </c>
      <c r="D11" s="5" t="s">
        <v>68</v>
      </c>
      <c r="E11" s="3"/>
      <c r="F11" s="3"/>
      <c r="G11" s="3"/>
      <c r="H11" s="3" t="s">
        <v>15</v>
      </c>
      <c r="I11" s="3"/>
      <c r="J11" s="4">
        <v>1000</v>
      </c>
      <c r="K11" s="4"/>
      <c r="L11" s="4">
        <f t="shared" si="0"/>
        <v>0</v>
      </c>
      <c r="M11" s="4">
        <f t="shared" si="1"/>
        <v>0</v>
      </c>
      <c r="N11" s="4"/>
      <c r="O11" s="4">
        <f t="shared" si="2"/>
        <v>0</v>
      </c>
    </row>
    <row r="12" spans="1:16" ht="120" x14ac:dyDescent="0.25">
      <c r="A12" s="3">
        <v>47</v>
      </c>
      <c r="B12" s="3"/>
      <c r="C12" s="3" t="s">
        <v>13</v>
      </c>
      <c r="D12" s="5" t="s">
        <v>69</v>
      </c>
      <c r="E12" s="3"/>
      <c r="F12" s="3"/>
      <c r="G12" s="3"/>
      <c r="H12" s="3" t="s">
        <v>15</v>
      </c>
      <c r="I12" s="3"/>
      <c r="J12" s="4">
        <v>50</v>
      </c>
      <c r="K12" s="4"/>
      <c r="L12" s="4">
        <f t="shared" si="0"/>
        <v>0</v>
      </c>
      <c r="M12" s="4">
        <f t="shared" si="1"/>
        <v>0</v>
      </c>
      <c r="N12" s="4"/>
      <c r="O12" s="4">
        <f t="shared" si="2"/>
        <v>0</v>
      </c>
    </row>
    <row r="13" spans="1:16" ht="180" x14ac:dyDescent="0.25">
      <c r="A13" s="3">
        <v>48</v>
      </c>
      <c r="B13" s="3"/>
      <c r="C13" s="3" t="s">
        <v>13</v>
      </c>
      <c r="D13" s="5" t="s">
        <v>70</v>
      </c>
      <c r="E13" s="3"/>
      <c r="F13" s="3"/>
      <c r="G13" s="3"/>
      <c r="H13" s="3" t="s">
        <v>15</v>
      </c>
      <c r="I13" s="3"/>
      <c r="J13" s="4">
        <v>50</v>
      </c>
      <c r="K13" s="4"/>
      <c r="L13" s="4">
        <f t="shared" si="0"/>
        <v>0</v>
      </c>
      <c r="M13" s="4">
        <f t="shared" si="1"/>
        <v>0</v>
      </c>
      <c r="N13" s="4"/>
      <c r="O13" s="4">
        <f t="shared" si="2"/>
        <v>0</v>
      </c>
    </row>
    <row r="14" spans="1:16" x14ac:dyDescent="0.25">
      <c r="I14" t="s">
        <v>17</v>
      </c>
      <c r="J14" s="4"/>
      <c r="K14" s="4"/>
      <c r="L14" s="4"/>
      <c r="M14" s="4">
        <f>SUM(M4:M13)</f>
        <v>0</v>
      </c>
      <c r="N14" s="4"/>
      <c r="O14" s="4">
        <f>SUM(O4:O13)</f>
        <v>0</v>
      </c>
      <c r="P14" s="6"/>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9"/>
  <sheetViews>
    <sheetView tabSelected="1" topLeftCell="B1" zoomScale="190" zoomScaleNormal="190" workbookViewId="0">
      <selection activeCell="D12" sqref="D12"/>
    </sheetView>
  </sheetViews>
  <sheetFormatPr defaultRowHeight="15" x14ac:dyDescent="0.25"/>
  <cols>
    <col min="1" max="1" width="4.5703125" bestFit="1" customWidth="1"/>
    <col min="2" max="2" width="16" customWidth="1"/>
    <col min="3" max="3" width="12.28515625" customWidth="1"/>
    <col min="4" max="4" width="112.42578125" style="9" customWidth="1"/>
    <col min="5" max="5" width="23.85546875" customWidth="1"/>
    <col min="6" max="6" width="25.5703125" customWidth="1"/>
    <col min="7" max="7" width="14.85546875" customWidth="1"/>
    <col min="8" max="8" width="13.28515625" customWidth="1"/>
    <col min="9" max="9" width="12.85546875" customWidth="1"/>
    <col min="10" max="10" width="14" customWidth="1"/>
    <col min="11" max="11" width="14.42578125" customWidth="1"/>
    <col min="12" max="12" width="15.42578125" customWidth="1"/>
    <col min="13" max="13" width="15.140625" customWidth="1"/>
    <col min="14" max="14" width="7" bestFit="1" customWidth="1"/>
    <col min="15" max="15" width="17.42578125" customWidth="1"/>
  </cols>
  <sheetData>
    <row r="1" spans="1:16" ht="18.75" x14ac:dyDescent="0.3">
      <c r="F1" s="1" t="s">
        <v>71</v>
      </c>
    </row>
    <row r="2" spans="1:16" s="8" customFormat="1" ht="51" x14ac:dyDescent="0.25">
      <c r="A2" s="7" t="s">
        <v>1</v>
      </c>
      <c r="B2" s="7" t="s">
        <v>182</v>
      </c>
      <c r="C2" s="7" t="s">
        <v>184</v>
      </c>
      <c r="D2" s="7" t="s">
        <v>183</v>
      </c>
      <c r="E2" s="7" t="s">
        <v>2</v>
      </c>
      <c r="F2" s="7" t="s">
        <v>3</v>
      </c>
      <c r="G2" s="7" t="s">
        <v>4</v>
      </c>
      <c r="H2" s="7" t="s">
        <v>5</v>
      </c>
      <c r="I2" s="7" t="s">
        <v>6</v>
      </c>
      <c r="J2" s="7" t="s">
        <v>7</v>
      </c>
      <c r="K2" s="7" t="s">
        <v>8</v>
      </c>
      <c r="L2" s="7" t="s">
        <v>9</v>
      </c>
      <c r="M2" s="7" t="s">
        <v>10</v>
      </c>
      <c r="N2" s="7" t="s">
        <v>11</v>
      </c>
      <c r="O2" s="7" t="s">
        <v>12</v>
      </c>
    </row>
    <row r="3" spans="1:16" x14ac:dyDescent="0.25">
      <c r="A3" s="2">
        <v>1</v>
      </c>
      <c r="B3" s="2">
        <v>2</v>
      </c>
      <c r="C3" s="2">
        <v>3</v>
      </c>
      <c r="D3" s="10">
        <v>4</v>
      </c>
      <c r="E3" s="2">
        <v>5</v>
      </c>
      <c r="F3" s="2">
        <v>6</v>
      </c>
      <c r="G3" s="2">
        <v>7</v>
      </c>
      <c r="H3" s="2">
        <v>8</v>
      </c>
      <c r="I3" s="2">
        <v>9</v>
      </c>
      <c r="J3" s="2">
        <v>10</v>
      </c>
      <c r="K3" s="2">
        <v>11</v>
      </c>
      <c r="L3" s="2">
        <v>12</v>
      </c>
      <c r="M3" s="2">
        <v>13</v>
      </c>
      <c r="N3" s="2">
        <v>14</v>
      </c>
      <c r="O3" s="2">
        <v>15</v>
      </c>
    </row>
    <row r="4" spans="1:16" ht="30" x14ac:dyDescent="0.25">
      <c r="A4" s="3">
        <v>49</v>
      </c>
      <c r="B4" s="3"/>
      <c r="C4" s="3" t="s">
        <v>13</v>
      </c>
      <c r="D4" s="5" t="s">
        <v>192</v>
      </c>
      <c r="E4" s="3"/>
      <c r="F4" s="3"/>
      <c r="G4" s="3"/>
      <c r="H4" s="3" t="s">
        <v>15</v>
      </c>
      <c r="I4" s="3"/>
      <c r="J4" s="4">
        <v>500</v>
      </c>
      <c r="K4" s="4"/>
      <c r="L4" s="4">
        <f>K4*((100+N4)/100)</f>
        <v>0</v>
      </c>
      <c r="M4" s="4">
        <f>J4*K4</f>
        <v>0</v>
      </c>
      <c r="N4" s="4"/>
      <c r="O4" s="4">
        <f>J4*L4</f>
        <v>0</v>
      </c>
    </row>
    <row r="5" spans="1:16" x14ac:dyDescent="0.25">
      <c r="I5" t="s">
        <v>17</v>
      </c>
      <c r="J5" s="4"/>
      <c r="K5" s="4"/>
      <c r="L5" s="4"/>
      <c r="M5" s="4">
        <f>SUM(M4:M4)</f>
        <v>0</v>
      </c>
      <c r="N5" s="4"/>
      <c r="O5" s="4">
        <f>SUM(O4:O4)</f>
        <v>0</v>
      </c>
      <c r="P5" s="6"/>
    </row>
    <row r="9" spans="1:16" x14ac:dyDescent="0.25">
      <c r="B9" s="22" t="s">
        <v>196</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Pakiet nr 1</vt:lpstr>
      <vt:lpstr>Pakiet nr 10</vt:lpstr>
      <vt:lpstr>Pakiet nr 11</vt:lpstr>
      <vt:lpstr>Pakiet nr 12</vt:lpstr>
      <vt:lpstr>Pakiet nr 13</vt:lpstr>
      <vt:lpstr>Pakiet nr 14</vt:lpstr>
      <vt:lpstr>Pakiet nr 15</vt:lpstr>
      <vt:lpstr>Pakiet nr 16</vt:lpstr>
      <vt:lpstr>Pakiet nr 17</vt:lpstr>
      <vt:lpstr>Pakiet nr 18</vt:lpstr>
      <vt:lpstr>Pakiet nr 19</vt:lpstr>
      <vt:lpstr>Pakiet nr 2</vt:lpstr>
      <vt:lpstr>Pakiet nr 20</vt:lpstr>
      <vt:lpstr>Pakiet nr 21</vt:lpstr>
      <vt:lpstr>Pakiet nr 22</vt:lpstr>
      <vt:lpstr>Pakiet nr 24</vt:lpstr>
      <vt:lpstr>Pakiet nr 23</vt:lpstr>
      <vt:lpstr>Pakiet nr 25</vt:lpstr>
      <vt:lpstr>Pakiet nr 26</vt:lpstr>
      <vt:lpstr>Pakiet nr 3</vt:lpstr>
      <vt:lpstr>Pakiet nr 4</vt:lpstr>
      <vt:lpstr>Pakiet nr 5</vt:lpstr>
      <vt:lpstr>Pakiet nr 6</vt:lpstr>
      <vt:lpstr>Pakiet nr 7</vt:lpstr>
      <vt:lpstr>Pakiet nr 8</vt:lpstr>
      <vt:lpstr>Pakiet nr 9</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2023-01-27T09:13:49Z</dcterms:created>
  <dcterms:modified xsi:type="dcterms:W3CDTF">2023-02-01T07:26:09Z</dcterms:modified>
  <cp:category/>
</cp:coreProperties>
</file>