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codeName="ThisWorkbook"/>
  <mc:AlternateContent xmlns:mc="http://schemas.openxmlformats.org/markup-compatibility/2006">
    <mc:Choice Requires="x15">
      <x15ac:absPath xmlns:x15ac="http://schemas.microsoft.com/office/spreadsheetml/2010/11/ac" url="F:\Postepowania po 18 Pażdziernika\2023\USTAWA\08 PN 23 HEMODYNAMIKA\(2)Dokumentacja postepowania opublikowana w portalu w dniu wszczęcia\"/>
    </mc:Choice>
  </mc:AlternateContent>
  <xr:revisionPtr revIDLastSave="0" documentId="13_ncr:1_{7F641BEB-FE62-4B3C-B39F-09E199FEC7FD}" xr6:coauthVersionLast="47" xr6:coauthVersionMax="47" xr10:uidLastSave="{00000000-0000-0000-0000-000000000000}"/>
  <bookViews>
    <workbookView xWindow="-120" yWindow="-120" windowWidth="29040" windowHeight="15840" firstSheet="5" activeTab="8" xr2:uid="{00000000-000D-0000-FFFF-FFFF00000000}"/>
  </bookViews>
  <sheets>
    <sheet name="Pakiet nr 1" sheetId="1" r:id="rId1"/>
    <sheet name="Pakiet nr 10" sheetId="2" r:id="rId2"/>
    <sheet name="Pakiet nr 11" sheetId="3" r:id="rId3"/>
    <sheet name="Pakiet nr 12" sheetId="4" r:id="rId4"/>
    <sheet name="Pakiet nr 13" sheetId="5" r:id="rId5"/>
    <sheet name="Pakiet nr 14" sheetId="6" r:id="rId6"/>
    <sheet name="Pakiet nr 15" sheetId="7" r:id="rId7"/>
    <sheet name="Pakiet nr 16" sheetId="8" r:id="rId8"/>
    <sheet name="Pakiet nr 17" sheetId="9" r:id="rId9"/>
    <sheet name="Pakiet nr 18" sheetId="10" r:id="rId10"/>
    <sheet name="Pakiet nr 19" sheetId="11" r:id="rId11"/>
    <sheet name="Pakiet nr 2" sheetId="12" r:id="rId12"/>
    <sheet name="Pakiet nr 20" sheetId="13" r:id="rId13"/>
    <sheet name="Pakiet nr 21" sheetId="14" r:id="rId14"/>
    <sheet name="Pakiet nr 22" sheetId="15" r:id="rId15"/>
    <sheet name="Pakiet nr 24" sheetId="17" r:id="rId16"/>
    <sheet name="Pakiet nr 23" sheetId="16" r:id="rId17"/>
    <sheet name="Pakiet nr 25" sheetId="18" r:id="rId18"/>
    <sheet name="Pakiet nr 26" sheetId="19" r:id="rId19"/>
    <sheet name="Pakiet nr 3" sheetId="20" r:id="rId20"/>
    <sheet name="Pakiet nr 4" sheetId="21" r:id="rId21"/>
    <sheet name="Pakiet nr 5" sheetId="22" r:id="rId22"/>
    <sheet name="Pakiet nr 6" sheetId="23" r:id="rId23"/>
    <sheet name="Pakiet nr 7" sheetId="24" r:id="rId24"/>
    <sheet name="Pakiet nr 8" sheetId="25" r:id="rId25"/>
    <sheet name="Pakiet nr 9" sheetId="26" r:id="rId26"/>
  </sheets>
  <calcPr calcId="181029"/>
</workbook>
</file>

<file path=xl/calcChain.xml><?xml version="1.0" encoding="utf-8"?>
<calcChain xmlns="http://schemas.openxmlformats.org/spreadsheetml/2006/main">
  <c r="O8" i="26" l="1"/>
  <c r="M8" i="26"/>
  <c r="O7" i="26"/>
  <c r="M7" i="26"/>
  <c r="L7" i="26"/>
  <c r="O6" i="26"/>
  <c r="M6" i="26"/>
  <c r="L6" i="26"/>
  <c r="O5" i="26"/>
  <c r="M5" i="26"/>
  <c r="L5" i="26"/>
  <c r="O4" i="26"/>
  <c r="M4" i="26"/>
  <c r="L4" i="26"/>
  <c r="O5" i="25"/>
  <c r="M5" i="25"/>
  <c r="O4" i="25"/>
  <c r="M4" i="25"/>
  <c r="L4" i="25"/>
  <c r="O12" i="24"/>
  <c r="M12" i="24"/>
  <c r="O11" i="24"/>
  <c r="M11" i="24"/>
  <c r="L11" i="24"/>
  <c r="O10" i="24"/>
  <c r="M10" i="24"/>
  <c r="L10" i="24"/>
  <c r="O9" i="24"/>
  <c r="M9" i="24"/>
  <c r="L9" i="24"/>
  <c r="O8" i="24"/>
  <c r="M8" i="24"/>
  <c r="L8" i="24"/>
  <c r="O7" i="24"/>
  <c r="M7" i="24"/>
  <c r="L7" i="24"/>
  <c r="O6" i="24"/>
  <c r="M6" i="24"/>
  <c r="L6" i="24"/>
  <c r="O5" i="24"/>
  <c r="M5" i="24"/>
  <c r="L5" i="24"/>
  <c r="O4" i="24"/>
  <c r="M4" i="24"/>
  <c r="L4" i="24"/>
  <c r="O7" i="23"/>
  <c r="M7" i="23"/>
  <c r="O6" i="23"/>
  <c r="M6" i="23"/>
  <c r="L6" i="23"/>
  <c r="O5" i="23"/>
  <c r="M5" i="23"/>
  <c r="L5" i="23"/>
  <c r="O4" i="23"/>
  <c r="M4" i="23"/>
  <c r="L4" i="23"/>
  <c r="O8" i="22"/>
  <c r="M8" i="22"/>
  <c r="O7" i="22"/>
  <c r="M7" i="22"/>
  <c r="L7" i="22"/>
  <c r="O6" i="22"/>
  <c r="M6" i="22"/>
  <c r="L6" i="22"/>
  <c r="O5" i="22"/>
  <c r="M5" i="22"/>
  <c r="L5" i="22"/>
  <c r="O4" i="22"/>
  <c r="M4" i="22"/>
  <c r="L4" i="22"/>
  <c r="O15" i="21"/>
  <c r="M15" i="21"/>
  <c r="O14" i="21"/>
  <c r="M14" i="21"/>
  <c r="L14" i="21"/>
  <c r="O13" i="21"/>
  <c r="M13" i="21"/>
  <c r="L13" i="21"/>
  <c r="O12" i="21"/>
  <c r="M12" i="21"/>
  <c r="L12" i="21"/>
  <c r="O11" i="21"/>
  <c r="M11" i="21"/>
  <c r="L11" i="21"/>
  <c r="O10" i="21"/>
  <c r="M10" i="21"/>
  <c r="L10" i="21"/>
  <c r="O9" i="21"/>
  <c r="M9" i="21"/>
  <c r="L9" i="21"/>
  <c r="O8" i="21"/>
  <c r="M8" i="21"/>
  <c r="L8" i="21"/>
  <c r="O7" i="21"/>
  <c r="M7" i="21"/>
  <c r="L7" i="21"/>
  <c r="O6" i="21"/>
  <c r="M6" i="21"/>
  <c r="L6" i="21"/>
  <c r="O5" i="21"/>
  <c r="M5" i="21"/>
  <c r="L5" i="21"/>
  <c r="O4" i="21"/>
  <c r="M4" i="21"/>
  <c r="L4" i="21"/>
  <c r="O9" i="20"/>
  <c r="M9" i="20"/>
  <c r="O8" i="20"/>
  <c r="M8" i="20"/>
  <c r="L8" i="20"/>
  <c r="O7" i="20"/>
  <c r="M7" i="20"/>
  <c r="L7" i="20"/>
  <c r="O6" i="20"/>
  <c r="M6" i="20"/>
  <c r="L6" i="20"/>
  <c r="O5" i="20"/>
  <c r="M5" i="20"/>
  <c r="L5" i="20"/>
  <c r="O4" i="20"/>
  <c r="M4" i="20"/>
  <c r="L4" i="20"/>
  <c r="O5" i="19"/>
  <c r="M5" i="19"/>
  <c r="O4" i="19"/>
  <c r="M4" i="19"/>
  <c r="L4" i="19"/>
  <c r="O5" i="18"/>
  <c r="M5" i="18"/>
  <c r="O4" i="18"/>
  <c r="M4" i="18"/>
  <c r="L4" i="18"/>
  <c r="O10" i="17"/>
  <c r="M10" i="17"/>
  <c r="O9" i="17"/>
  <c r="M9" i="17"/>
  <c r="L9" i="17"/>
  <c r="O8" i="17"/>
  <c r="M8" i="17"/>
  <c r="L8" i="17"/>
  <c r="O7" i="17"/>
  <c r="M7" i="17"/>
  <c r="L7" i="17"/>
  <c r="O6" i="17"/>
  <c r="M6" i="17"/>
  <c r="L6" i="17"/>
  <c r="O5" i="17"/>
  <c r="M5" i="17"/>
  <c r="L5" i="17"/>
  <c r="O4" i="17"/>
  <c r="M4" i="17"/>
  <c r="L4" i="17"/>
  <c r="O13" i="16"/>
  <c r="M13" i="16"/>
  <c r="O12" i="16"/>
  <c r="M12" i="16"/>
  <c r="L12" i="16"/>
  <c r="O11" i="16"/>
  <c r="M11" i="16"/>
  <c r="L11" i="16"/>
  <c r="O10" i="16"/>
  <c r="M10" i="16"/>
  <c r="L10" i="16"/>
  <c r="O9" i="16"/>
  <c r="M9" i="16"/>
  <c r="L9" i="16"/>
  <c r="O8" i="16"/>
  <c r="M8" i="16"/>
  <c r="L8" i="16"/>
  <c r="O7" i="16"/>
  <c r="M7" i="16"/>
  <c r="L7" i="16"/>
  <c r="O6" i="16"/>
  <c r="M6" i="16"/>
  <c r="L6" i="16"/>
  <c r="O5" i="16"/>
  <c r="M5" i="16"/>
  <c r="L5" i="16"/>
  <c r="O4" i="16"/>
  <c r="M4" i="16"/>
  <c r="L4" i="16"/>
  <c r="O15" i="15"/>
  <c r="M15" i="15"/>
  <c r="O14" i="15"/>
  <c r="M14" i="15"/>
  <c r="L14" i="15"/>
  <c r="O13" i="15"/>
  <c r="M13" i="15"/>
  <c r="L13" i="15"/>
  <c r="O12" i="15"/>
  <c r="M12" i="15"/>
  <c r="L12" i="15"/>
  <c r="O11" i="15"/>
  <c r="M11" i="15"/>
  <c r="L11" i="15"/>
  <c r="O10" i="15"/>
  <c r="M10" i="15"/>
  <c r="L10" i="15"/>
  <c r="O9" i="15"/>
  <c r="M9" i="15"/>
  <c r="L9" i="15"/>
  <c r="O8" i="15"/>
  <c r="M8" i="15"/>
  <c r="L8" i="15"/>
  <c r="O7" i="15"/>
  <c r="M7" i="15"/>
  <c r="L7" i="15"/>
  <c r="O6" i="15"/>
  <c r="M6" i="15"/>
  <c r="L6" i="15"/>
  <c r="O5" i="15"/>
  <c r="M5" i="15"/>
  <c r="L5" i="15"/>
  <c r="O4" i="15"/>
  <c r="M4" i="15"/>
  <c r="L4" i="15"/>
  <c r="O6" i="14"/>
  <c r="M6" i="14"/>
  <c r="O5" i="14"/>
  <c r="M5" i="14"/>
  <c r="L5" i="14"/>
  <c r="O4" i="14"/>
  <c r="M4" i="14"/>
  <c r="L4" i="14"/>
  <c r="O7" i="13"/>
  <c r="M7" i="13"/>
  <c r="O6" i="13"/>
  <c r="M6" i="13"/>
  <c r="L6" i="13"/>
  <c r="O5" i="13"/>
  <c r="M5" i="13"/>
  <c r="L5" i="13"/>
  <c r="O4" i="13"/>
  <c r="M4" i="13"/>
  <c r="L4" i="13"/>
  <c r="O19" i="12"/>
  <c r="M19" i="12"/>
  <c r="O18" i="12"/>
  <c r="M18" i="12"/>
  <c r="L18" i="12"/>
  <c r="O17" i="12"/>
  <c r="M17" i="12"/>
  <c r="L17" i="12"/>
  <c r="O16" i="12"/>
  <c r="M16" i="12"/>
  <c r="L16" i="12"/>
  <c r="O15" i="12"/>
  <c r="M15" i="12"/>
  <c r="L15" i="12"/>
  <c r="O14" i="12"/>
  <c r="M14" i="12"/>
  <c r="L14" i="12"/>
  <c r="O13" i="12"/>
  <c r="M13" i="12"/>
  <c r="L13" i="12"/>
  <c r="O12" i="12"/>
  <c r="M12" i="12"/>
  <c r="L12" i="12"/>
  <c r="O11" i="12"/>
  <c r="M11" i="12"/>
  <c r="L11" i="12"/>
  <c r="O10" i="12"/>
  <c r="M10" i="12"/>
  <c r="L10" i="12"/>
  <c r="O9" i="12"/>
  <c r="M9" i="12"/>
  <c r="L9" i="12"/>
  <c r="O8" i="12"/>
  <c r="M8" i="12"/>
  <c r="L8" i="12"/>
  <c r="O7" i="12"/>
  <c r="M7" i="12"/>
  <c r="L7" i="12"/>
  <c r="O6" i="12"/>
  <c r="M6" i="12"/>
  <c r="L6" i="12"/>
  <c r="O5" i="12"/>
  <c r="M5" i="12"/>
  <c r="L5" i="12"/>
  <c r="O4" i="12"/>
  <c r="M4" i="12"/>
  <c r="L4" i="12"/>
  <c r="O17" i="11"/>
  <c r="M17" i="11"/>
  <c r="O16" i="11"/>
  <c r="M16" i="11"/>
  <c r="L16" i="11"/>
  <c r="O15" i="11"/>
  <c r="M15" i="11"/>
  <c r="L15" i="11"/>
  <c r="O14" i="11"/>
  <c r="M14" i="11"/>
  <c r="L14" i="11"/>
  <c r="O13" i="11"/>
  <c r="M13" i="11"/>
  <c r="L13" i="11"/>
  <c r="O12" i="11"/>
  <c r="M12" i="11"/>
  <c r="L12" i="11"/>
  <c r="O11" i="11"/>
  <c r="M11" i="11"/>
  <c r="L11" i="11"/>
  <c r="O10" i="11"/>
  <c r="M10" i="11"/>
  <c r="L10" i="11"/>
  <c r="O9" i="11"/>
  <c r="M9" i="11"/>
  <c r="L9" i="11"/>
  <c r="O8" i="11"/>
  <c r="M8" i="11"/>
  <c r="L8" i="11"/>
  <c r="O7" i="11"/>
  <c r="M7" i="11"/>
  <c r="L7" i="11"/>
  <c r="O6" i="11"/>
  <c r="M6" i="11"/>
  <c r="L6" i="11"/>
  <c r="O5" i="11"/>
  <c r="M5" i="11"/>
  <c r="L5" i="11"/>
  <c r="O4" i="11"/>
  <c r="M4" i="11"/>
  <c r="L4" i="11"/>
  <c r="O9" i="10"/>
  <c r="M9" i="10"/>
  <c r="O8" i="10"/>
  <c r="M8" i="10"/>
  <c r="L8" i="10"/>
  <c r="O7" i="10"/>
  <c r="M7" i="10"/>
  <c r="L7" i="10"/>
  <c r="O6" i="10"/>
  <c r="M6" i="10"/>
  <c r="L6" i="10"/>
  <c r="O5" i="10"/>
  <c r="M5" i="10"/>
  <c r="L5" i="10"/>
  <c r="O4" i="10"/>
  <c r="M4" i="10"/>
  <c r="L4" i="10"/>
  <c r="O5" i="9"/>
  <c r="M5" i="9"/>
  <c r="O4" i="9"/>
  <c r="M4" i="9"/>
  <c r="L4" i="9"/>
  <c r="O14" i="8"/>
  <c r="M14" i="8"/>
  <c r="O13" i="8"/>
  <c r="M13" i="8"/>
  <c r="L13" i="8"/>
  <c r="O12" i="8"/>
  <c r="M12" i="8"/>
  <c r="L12" i="8"/>
  <c r="O11" i="8"/>
  <c r="M11" i="8"/>
  <c r="L11" i="8"/>
  <c r="O10" i="8"/>
  <c r="M10" i="8"/>
  <c r="L10" i="8"/>
  <c r="O9" i="8"/>
  <c r="M9" i="8"/>
  <c r="L9" i="8"/>
  <c r="O8" i="8"/>
  <c r="M8" i="8"/>
  <c r="L8" i="8"/>
  <c r="O7" i="8"/>
  <c r="M7" i="8"/>
  <c r="L7" i="8"/>
  <c r="O6" i="8"/>
  <c r="M6" i="8"/>
  <c r="L6" i="8"/>
  <c r="O5" i="8"/>
  <c r="M5" i="8"/>
  <c r="L5" i="8"/>
  <c r="O4" i="8"/>
  <c r="M4" i="8"/>
  <c r="L4" i="8"/>
  <c r="O16" i="7"/>
  <c r="M16" i="7"/>
  <c r="O15" i="7"/>
  <c r="M15" i="7"/>
  <c r="L15" i="7"/>
  <c r="O14" i="7"/>
  <c r="M14" i="7"/>
  <c r="L14" i="7"/>
  <c r="O13" i="7"/>
  <c r="M13" i="7"/>
  <c r="L13" i="7"/>
  <c r="O12" i="7"/>
  <c r="M12" i="7"/>
  <c r="L12" i="7"/>
  <c r="O11" i="7"/>
  <c r="M11" i="7"/>
  <c r="L11" i="7"/>
  <c r="O10" i="7"/>
  <c r="M10" i="7"/>
  <c r="L10" i="7"/>
  <c r="O9" i="7"/>
  <c r="M9" i="7"/>
  <c r="L9" i="7"/>
  <c r="O8" i="7"/>
  <c r="M8" i="7"/>
  <c r="L8" i="7"/>
  <c r="O7" i="7"/>
  <c r="M7" i="7"/>
  <c r="L7" i="7"/>
  <c r="O6" i="7"/>
  <c r="M6" i="7"/>
  <c r="L6" i="7"/>
  <c r="O5" i="7"/>
  <c r="M5" i="7"/>
  <c r="L5" i="7"/>
  <c r="O4" i="7"/>
  <c r="M4" i="7"/>
  <c r="L4" i="7"/>
  <c r="O16" i="6"/>
  <c r="M16" i="6"/>
  <c r="O15" i="6"/>
  <c r="M15" i="6"/>
  <c r="L15" i="6"/>
  <c r="O14" i="6"/>
  <c r="M14" i="6"/>
  <c r="L14" i="6"/>
  <c r="O13" i="6"/>
  <c r="M13" i="6"/>
  <c r="L13" i="6"/>
  <c r="O12" i="6"/>
  <c r="M12" i="6"/>
  <c r="L12" i="6"/>
  <c r="O11" i="6"/>
  <c r="M11" i="6"/>
  <c r="L11" i="6"/>
  <c r="O10" i="6"/>
  <c r="M10" i="6"/>
  <c r="L10" i="6"/>
  <c r="O9" i="6"/>
  <c r="M9" i="6"/>
  <c r="L9" i="6"/>
  <c r="O8" i="6"/>
  <c r="M8" i="6"/>
  <c r="L8" i="6"/>
  <c r="O7" i="6"/>
  <c r="M7" i="6"/>
  <c r="L7" i="6"/>
  <c r="O6" i="6"/>
  <c r="M6" i="6"/>
  <c r="L6" i="6"/>
  <c r="O5" i="6"/>
  <c r="M5" i="6"/>
  <c r="L5" i="6"/>
  <c r="O4" i="6"/>
  <c r="M4" i="6"/>
  <c r="L4" i="6"/>
  <c r="O9" i="5"/>
  <c r="M9" i="5"/>
  <c r="O8" i="5"/>
  <c r="M8" i="5"/>
  <c r="L8" i="5"/>
  <c r="O7" i="5"/>
  <c r="M7" i="5"/>
  <c r="L7" i="5"/>
  <c r="O6" i="5"/>
  <c r="M6" i="5"/>
  <c r="L6" i="5"/>
  <c r="O5" i="5"/>
  <c r="M5" i="5"/>
  <c r="L5" i="5"/>
  <c r="O4" i="5"/>
  <c r="M4" i="5"/>
  <c r="L4" i="5"/>
  <c r="O9" i="4"/>
  <c r="M9" i="4"/>
  <c r="O8" i="4"/>
  <c r="M8" i="4"/>
  <c r="L8" i="4"/>
  <c r="O7" i="4"/>
  <c r="M7" i="4"/>
  <c r="L7" i="4"/>
  <c r="O6" i="4"/>
  <c r="M6" i="4"/>
  <c r="L6" i="4"/>
  <c r="O5" i="4"/>
  <c r="M5" i="4"/>
  <c r="L5" i="4"/>
  <c r="O4" i="4"/>
  <c r="M4" i="4"/>
  <c r="L4" i="4"/>
  <c r="O5" i="3"/>
  <c r="M5" i="3"/>
  <c r="O4" i="3"/>
  <c r="M4" i="3"/>
  <c r="L4" i="3"/>
  <c r="O5" i="2"/>
  <c r="M5" i="2"/>
  <c r="O4" i="2"/>
  <c r="M4" i="2"/>
  <c r="L4" i="2"/>
  <c r="O6" i="1"/>
  <c r="M6" i="1"/>
  <c r="O5" i="1"/>
  <c r="M5" i="1"/>
  <c r="L5" i="1"/>
  <c r="O4" i="1"/>
  <c r="M4" i="1"/>
  <c r="L4" i="1"/>
</calcChain>
</file>

<file path=xl/sharedStrings.xml><?xml version="1.0" encoding="utf-8"?>
<sst xmlns="http://schemas.openxmlformats.org/spreadsheetml/2006/main" count="896" uniqueCount="197">
  <si>
    <t>Pakiet nr 1</t>
  </si>
  <si>
    <t>LP.</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</si>
  <si>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</si>
  <si>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</si>
  <si>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</si>
  <si>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</si>
  <si>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</si>
  <si>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</si>
  <si>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</si>
  <si>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</si>
  <si>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</si>
  <si>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</si>
  <si>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</si>
  <si>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</si>
  <si>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stent chromowo-kobaltowy                           
 - o ultracienkich stratach -60 µm dla wszystkich średnic i długości  
- polimer biodegrodowalny trzywarstwowy uwalniający Sirolimus o stężeniu 1,4 µg/mm² .
-  w rozmiarach 2,0; 2,25 ; 2,5 2,75; 3,0 ; 3,5; 4,0; 4,5 mm. 
- długości od 8mm do 48mm  dla wszystkich średnic bez wyłączeń. 
- profil przejścia( Crossing profile) 0,97 mm
- budowa open-cell
- długość systemu doprowadzającego 140cm
- ciśnienie RBP 16 atm
 - duża siła radialna 0,94 N / mm² (ok. 23 PSI)
- przeprężenie stentów:
* średnice 2,0-2,25mm  max 3,20 mm
* średnice2,5-3,5mm max 4,25 mm
* średnice 4,0-4,5mm max 5,5 mm</t>
  </si>
  <si>
    <t>szt.</t>
  </si>
  <si>
    <t>2.	balon   NC                      
- niski profil wejścia końcówki ( Entry profile) 0,016”- 0,41 mm
- kompatybilny z cewnikiem prowadzącym 5F
- RBP  20 ATM  (dla balonu 5,0  18ATM)
- długość cewnika 140 cm
- średnice 2,0 ; 2,25 ; 2,5  ; 2,75 ; 3,0 ; 3,25; 3,5 ; 3,75 ; 4,0 ; 4,5 ; 5,0
- długości 6-30 mm</t>
  </si>
  <si>
    <t>Razem</t>
  </si>
  <si>
    <t>Pakiet nr 10</t>
  </si>
  <si>
    <t>Mikrocewnik do pomiaru FFR:                      
- długość całkowita 335 cm 
- długość robocza 150 cm 
- trzon dystalny typu monorail 26 cm z czujnikiem ciśnienia 5 mm od końcówki dystalnej 
- cewnik posiada port RX 
- trzon dystalny o kształcie eliptycznym o wymiarach 
1,68 x 1,91 F ( 0,020 cala x 0,025 cala) do 10 mm od końca dystalnego 
- profil maksymalny 2,7 F (0,035 cala) w lokalizacji czujnika ciśnienia 
- marker położony 3 mm od końca dystalnego 
- trzon położony proksymalnie od odcinka monorail ma wymiar 2,4 F 
i umożliwia stosowanie cewników prowadzących od 5 F 
- znaczniki umieszczono w odległości 80 i 100 cm od końca dystalnego
+ użyczenie aparatu do pomiaru FFR</t>
  </si>
  <si>
    <t>Pakiet nr 11</t>
  </si>
  <si>
    <t>Pakiet nr 12</t>
  </si>
  <si>
    <t>402.01.06.02</t>
  </si>
  <si>
    <t>System mobilny do badań IVUS/FFR          
- Mobilny system do ultrasonografii wewnątrznaczyniowej IVUS oraz pomiaru gradientu przezzwężeniowego FFR z mozliwością pomiaru gradientu przezzwężeniowego bez wprowadzania pacjenta w stan hyperemii 
- Funkcja pomiaru gradientu przezzwężeniowego FFR wraz z możliwością pomiaru gradientu przezzwężeniowego bez wprowadzania pacjenta w stan hyperemii 
- Możliwość nagrywania i archiwizacji na DVD - R, w formacie DICOM 
- Możliwość wyświetlania obrazów w różnych projekcjach: przekroje poprzeczne i wzdłużne. 
- Funkcja wspomagania interpretacji swiatła naczynia oraz obrazowania obecności krwi w naczyniu
- Automatyczne rozpoznanie rodzaju sondy/prowadnika 
- Aparat współpracujacy z kompatybilnymi elektronicznymi (20 mhz) sondami IVUS oraz mechanicznymi sondami IVUS (45 mhz) a także kompatybilnymi prowadnikami do pomiaru gradientu przezzwężeniowego 
- Możliwość ultrasonografii naczyń wieńcowych i obwodowych 
-Możliwość drukowania zapisanego obrazu przy użyciu kolorowej drukarki Kolorowy 18” monitor LCD - Instrukcja obsługi w języku polskim konsola na mobilnej przewoźnej podstawie</t>
  </si>
  <si>
    <t>mies</t>
  </si>
  <si>
    <t>Sondy do IVUS    
 Sonda elektroniczna  50 sztuk
Wewnątrznaczyniowa głowica ultradźwiękowa elektroniczna (IVUS) o rozdzielczości 20 MHz, w postaci cewnika o długości roboczej 150 cm ±5cm 
Możliwość wprowadzenie do światła naczynia z użyciem cewnika o śr. min. 5F (śr. wewnętrzna 0,56 cala) oraz prowadnika o max. średnicy 0,014 cala. 
Niski profil wejścia nie większy niż 0.019 cala 
Dwa rodzaje systemów doprowadzających z przetwornikiem IVUS w odległości 2,5 mm oraz 10 mm od końca dystalnego</t>
  </si>
  <si>
    <t>Sonda do IVUS
Sonda mechaniczna  
Wewnątrznaczyniowa głowica ultradźwiękowa mechaniczna (IVUS) o rozdzielczości 45 MHz, w postaci cewnika o długości roboczej 135 cm ±5cm 
Możliwość wprowadzenie do światła naczynia z użyciem cewnika o śr. min. 5F (śr. wewnętrzna 0,56 cala) oraz prowadnika o max. średnicy 0,014 cala</t>
  </si>
  <si>
    <t>Cewnik balonowy nacinający 
- Średnica balonu 2,0 mm – 2,5 mm – 3,0 mm – 3,5 mm 
- zgodny z cewnikiem 6 F
- różne długości 6 mm, 10 mm, 15 mm 4 
- długość cewnika 137 
- zgodność z prowadnikiem 0.014”</t>
  </si>
  <si>
    <t>Prowadnik FFR   
Prowadniki o długości 185 cm 
Końcówka prosta i zakrzywiona J 
Czujnik w odległości 3 cm od części dystalnej 
Średnica 0,014” (0,36 mm) 
Dystalna część prowadnika dobrze widoczna w obrazie RTG 
Prowadnik umożliwia pomiar istotności zwężenia tętnicy wieńcowej bez konieczności wywoływania hyperemii</t>
  </si>
  <si>
    <t>Pakiet nr 13</t>
  </si>
  <si>
    <t>STENTY UWALNIAJĄCE LEK   
- Stent ze stopu kobaltowo-chromowego którego podstawę w  ponad 50% stanowi kobalt a żelazo nie przekracza 3%, typu slotted tube
- stent ze stałym polimerem uwalniający analog Rapamycyny (everolimus)
- grubość ściany stentu 0,0032” dla wszystkich rozmiarów
- crossing profile 0,039” dla rozmiaru 3,0/18 mm
- długość systemu doprowadzającego 145 cm
- przedział średnic: 2,0–4,0mm dla długości stentu do 38 mm (2,0; 2,25;  2,5; 2,75;  3,0;  
  3,25,  3,5; 4,0) , 
- możliwość post dylatacji dla rozmiarów 2.0-3.25 mm do średnicy 3,75 mm i dla 
 rozmiarów 3.5-4.0 mm do 5.5 mm dla długości stentu do 38 mm
- długości: 8, 12, 15, 18, 23, 28, 33, 38 mm dla wszystkich oferowanych średnic 
- ciśnienie nominalne 9  atm dla średnic 2.0-2.5 i 12 atm dla pozostałych rozmiarów dla 
  długości stentu do 38 mm
- RBP: 16 atm dla wszystkich rozmiarów dla długości stentu do 38 mm 
- dobry dostęp do bocznic (maksymalna średnica otwarcia pojedynczej celi stentu dla 
  średnicy 3.0 mm wynosi    4.0 mm)
- skrócenie stentu przy ciśnieniu nominalnym: 0%</t>
  </si>
  <si>
    <t>CEWNIKI BALONOWE sc   
- powłoka hydrofilna, odporna na zadrapania i uszkodzenia podczas doprężania stentu;
- system monorail;
 - profil przejścia (crossing profile)≤ 0,021 cala dla balonika Ø 3.0 mm;
- profil wejścia (entry profile)≤ 0,017 cala dla balonika Ø 3.0 mm;
- ciśnienie nominalne 8 atm dla wszystkich rozmiarów;
- ciśnienie RBP - 14 atm dla wszystkich rozmiarów;
- różne długości balonika od 6 - 30 mm;                                                 
 - różne średnice balonika od 1.2 - 5.0 mm zmieniające się co 0,25 mm w zakresie średnic 
  2,0 - 4,0 mm.</t>
  </si>
  <si>
    <t>CEWNIKI BALONOWE nc  
- powłoka hydrofilna, odporna na zadrapania i uszkodzenia podczas doprężania stentu;
- system monorail;
- profil przejścia (crossing profile) 0,027 cala dla balonika Ø 3.0 mm
- profil wejścia (entry proflie) 0,018 cala dla balonika Ø 3.0 mm;
- ciśnienie nominalne min. 12 atm (dla wszystkich rozmiarów);              
- ciśnienie RBP 18 atm (dla wszystkich rozmiarów);                                
 -różne długości balonika od 6 - 25 mm;      
- różne średnice balonika od 1,5 - 5.0 mm zmieniające się co 0,25 mm w zakresie średnic 
 2.0 - 4.0 mm</t>
  </si>
  <si>
    <t>ZAMYKACZE NACZYNIOWE 
Zestaw składający się z: (koszulki, prowadnika,  zestawu  zamykającego działającego na zasadzie klipsu  nitylonowego lub szwu
Do zamykania otworów od 5 do 8F, możliwość zamykania otworów do 22F przy użyciu  dwóch systemów</t>
  </si>
  <si>
    <t>Pakiet nr 14</t>
  </si>
  <si>
    <t>Cewnik balonowy uwalniający substancję antyproliferacyjną – Paclitaxel
-	substancja czynna paclitaxel w dawce 3 µg/ mm2 w mieszance z syntetycznym środkiem wiążącym
-	wymagane średnice: 2.0/2.25/2.5/2.75/3.0/3.5/ 4.0 mm 
-	minimalny wymagany zakres długości 10-40 mm (min. 7 długości)
-	balon składany czteropunktowo
-	hydrofilne pokrycie powłoki shaftu 
-	profil wejścia mniejszy-równy 0,016"
-	shaft proksymalny mniejszy-równy 1,9F dla wszystkich rozmiarów 
-	shaft dystalny mniejszy-równy 2,5F dla wszystkich rozmiarów 
-	długość uzytkowa 145 cm 
-	ciśnienie nominalne 6 atm, ciśnienie RBP 14 atm
-	Potwierdzona w instrukcji użycia długość podwójnej terapii przeciwpłytkowej w zastosowaniu samodzielnym oraz BMS-ISR – 4 tygodnie 
-	potwierdzone klinicznie zastosowanie w leczeniu zmian de novo z min. 12 miesięczną obserwacją (załączyć dokumentację)
-	bezpieczeństwo i skuteczność użycia poparte min. 4 wieloośrodkowymi randomizowanymi badaniami klinicznymi w leczeniu ISR (załączyć dokumentację)</t>
  </si>
  <si>
    <t>Cewnik balonowy uwalniający substancję antyproliferacyjną – Syrolimus
-	substancja czynna syrolimus w dawce 4 µg/ mm2 
-	wymagane średnice: 2.0/2.25/2.5/2.75/3.0/3.5/ 4.0 mm 
-	minimalny wymagany zakres długości 10-40 mm 
-	profil wejścia mniejszy-równy 0,016"
-	shaft proksymalny mniejszy-równy 1,9F dla wszystkich rozmiarów 
-	shaft dystalny mniejszy-równy 2,5F dla wszystkich rozmiarów 
-	długość uzytkowa 145 cm 
-	ciśnienie nominalne 6 atm, ciśnienie RBP 14 atm
-	jednokrotna 30 sek inflacja wystarczająca do efektywnego dostarczenia leku do ściany naczynia 
-	Potwierdzona w instrukcji użycia długość podwójnej terapii przeciwpłytkowej w zastosowaniu samodzielnym oraz BMS-ISR – 1 miesiąc</t>
  </si>
  <si>
    <t>STENT uwalniający lek   
Stent uwalniający substancję antyproferacyjną bez powłoki polimerowej
- substancja czynna – sirolimus  w dawce 1,2 μg/mm2
- bezpolimerowe pokrycie stentu substancją czynną w technice abluminalnej
- platforma – stent  kobaltowo-chromowy 
- długość stentu doprowadzającego min. 145 cm
- minimalny zakres średnic 2,0 – 4,0 mm
- minimalny zakres długości 9 – 38 mm (min. 8 długości)
- grubość ściany stentu:
- ≤ 0,0022 dla średnicy 3,0 mm
- profil wejścia ≤ 0,016
- crossing profile ≤ 0,035 dla stentów o średnicy 3,0 mm
- shaft proksymalny ≤ 1,9 F, shaft dystalny ≤ 2,5 F (dla wszystkich średnic)
- hydrofilna powłoka dystalnej części shaftu 
- RBP ≥ 18 atm. dla średnic 2,0 – 3,5 mm
- NBP ≤ 10 atm.</t>
  </si>
  <si>
    <t>Cewnik balonowy typu semi-compliant,  
	system doprowadzający typu monorail
	poczwórnie złożony balon 
	hydrofilna powłoka balonu 
	długość systemu doprowadzającego 145 cm
	minimalny wymagany zakres średnic: 1,25 - 4,0 mm (min. 9 średnic)
	dostępne cewniki  do CTO o średnicy 1,25 i 1,5 mm, długości 20 mm
	minimalny wymagany zakres długości: 10 - 30 mm
	crossing profile 0,025” dla średnicy 3.0 mm 
	profil wejścia balonu 0,016"
	shaft proksymalny ≤ 1,9F (dla wszystkich rozmiarów) 
	shaft dystalny ≤ 2,5F (dla wszystkich rozmiarów) 
	ciśnienie nominalne 6 atm dla średnic 2.0 - 4.0mm oraz 10 atm dla średnic 1.25 – 1.5mm 
	RBP 14 atm. w zakresie 2,0 – 4.0 mm oraz 18 atm dla średnic 1.25 – 1.5 mm
	możliwość wykonania procedury kissing baloon przy użyciu cewnika 6F</t>
  </si>
  <si>
    <t>Cewnik balonowy typu non-compliant   
	balon  do PTCA typu non-compliant
	balon nylonowy z 3- krotną pamięcią złożenia
	hydrofilowa powłoka balonu na shafcie dystalnym (minimalizująca tarcie w trudnych zmianach) 
	shaft proksymalny ø 1,9 F
	shaft dystalny ø 2,7 F
	długość użytkowa 140 cm 
	profil wejścia balonu 0,016”
	długość cewnika typu rapid exchange 25 cm
	ciśnienie nominalne [NP] 12 atm
	Nominalne ciśnienie rozrywające [RBP] 20 atm
	zakres średnic od 2.0 mm do 4.5 mm
	zakres długości od 8 mm do 30 mm (min. 8 długości)</t>
  </si>
  <si>
    <t>TORQUER   
	z mechanizmem zaciskowym,  NIE ZAKRĘCANY  
	do wszystkich prowadników drutowych o średnicach od 0,010”do 0,020”</t>
  </si>
  <si>
    <t>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</si>
  <si>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Zestaw do PCI Inflator + Y-connector (zestaw pakowany razem sterylnie) 
Inflator 
	pojemność strzykawki min. 20 ml
	generalne ciśnienie min. 30 atm.
	budowa umożliwiająca precyzyjne wykonanie inflacji jak i szybkiej defilacji
	obecność mechanizmu zabezpieczającego przed niekontrolowaną deflacją
	zintegrowany kranik trójdrożny na przewodzie wysokociśnieniowym 
	zegar manometru ze zmiennym położeniem ok. 90stopni
Y-connector typu My shell 
	Y-konektor z adapterem rotacyjnym i podwójną silikonową zastawka hemostatyczną, której otwarcie jest kontrolowane przyciskiem 
	Średnica przejścia 9F 
	obsługa jednoręczna (mechanizm zaciskowy: zwolnienie / blokada bez opcji pośrednich)
	ergonomiczny kształt umożliwiający swobodne operowanie przy pomocy kciuka przełącznikiem zastawki (konieczne oddalenie go od głównego kanału łącznika)
	możliwość kontroli cewnika i prowadnika poprzez zamkniętą zastawkę hemostatyczną (prowadnik nie przechodzi przez przycisk)
	szczelne zamknięcie umożliwiające manipulowanie sprzętem zabiegowym bez jakiejkolwiek utraty krwi
	boczny port ze zintegrowanym krótkim drenem i zespolonym kranikiem trójdrożnym</t>
  </si>
  <si>
    <t>Gotowy sterylny pakiet do zabiegów koronarografii, w skład którego wchodzi:    
	strzykawka zakręcana 10 ml do podawania kontrastu – 1 szt.
	strzykawka typu luer lock o pojemności 5 ml – 1 szt.
	strzykawka 3-częściowa typu luer lock o pojemności 10 ml z podwójnym uszczelnianiem tłoka, z końcówką położoną centrycznie i dostępnością kolorowego tłoka (żółty, niebieski, czerwony) – 3 szt.
	igła iniekcyjna 1,2 x 40 mm z elementem zabezpieczającym przed zakłuciem – 1 szt.
	igła iniekcyjna 0,55 x 25 mm – 1 szt.
	miseczka okrągła o poj. 250 ml z podziałką niebieska i przeźroczysta – 2 szt. 
	serweta 2-warstwowa na stolik zabiegowy wzmocniona 152 x 152 cm – 1 szt.
	gaziki o wymiarach 7,5 x 7,5 cm,  8-warstwowe – 20 szt.
	serweta do angiografii promieniowo-udowej z włókniny sms  244 x 350 cm z 2 przezroczystymi brzegami do zabezpieczenia pulpitu sterowniczego o szer. 58 cm, 2 otwory do nakłucia tętnicy promieniowej w kształcie elipsy z paskiem lepnym  w świetle otworu w rozm. 12 x 7,6 cm oraz 1 otworem do nakłucia tt. udowych o średnicy 12 cm otoczony folią przylepną w świetle otworu. Warstwa wysokochłonna w polu zabiegowym w rozmiarze 154 x 122 – 1 szt. 
	prześcieradło pod pacjenta min. 2 – warstwowe w rozm. 150 x 250 cm 
	pokrowiec ochronny z gumką typu czepek o wym. 75 x 80 cm  
	pokrowiec ochronny z gumką typu torba o wym. 85 x 90 cm  
	serweta abosorbująca 60 x 40 cm z nieprzemakalną warstwą spodnią  
	fartuch chirurgiczny rozmiar L,  ze wzmocnioną warstwą nieprzemakalną na przedniej części i na rękawach - 2 szt. 
	sterylna serwetka do rąk, biała, wysokochłonna 37 x 56 cm – 2 szt. 
	aplikatur do długotrwałego pobierania leków  z opakowań zbiorczych typu mini spike 
	kleszczyki do materiałów opatrunkowych z tworzywa sztucznego, proste, dł. 20 cm  
	kolec przelewowy do transferu płynów i leków z opakowań o dużych pojemnościach  
	prowadnik naczyniowy typ J 0.035” dł. 200 cm 
	zestaw do monitorowania ciśnienia z przetwornikiem jednorazowego użytku kompatybilny z posiadanym przez Zamawiającego monitorem, połączenie z kablem pinowe, wodoszczelne 
	gąbka na patyku do dezynfekcji, dł. 16 cm – 1 szt</t>
  </si>
  <si>
    <t>.	Zestaw do monitorowania ciśnienia z przetwornikiem jednorazowego użytku 
-	Przetwornik ze zintegrowanym systemem płuczącym 3 ml/h 
-	Połączenie z kablem interfejsowym PINOWE, wodoszczelne
-	Układ do przepłukiwania w postaci skrzydełek
-	Konfiguracja zestawu: 1x przetwornik ciśnienia, 2x kranik trójdrożny czerwony, 1 x dren ciśnieniowy przezroczysty 150 cm, 1 x linia płucząca
-	Możliwość zaoferowania zestawów jednoprzetwornikowych z możliwością przełączania z pomiaru ciśnienia tętniczego na pomiar OCŻ
Uwaga: Wykonawca zobowiązany jest do wyposażenia Zamawiającego, na czas trwania umowy w kable, płytki i uchwyty pasujące do połączenia oferowanych przetworników z posiadanymi przez Zamawiającego monitorami</t>
  </si>
  <si>
    <t>Rampa dwukranikowa wysokociśnieniowa</t>
  </si>
  <si>
    <t>Miseczki jałowe 250 ml pakowane osobno</t>
  </si>
  <si>
    <t>Pakiet nr 15</t>
  </si>
  <si>
    <t>Stent lekowy 
•stent uwalniający substancję antyproliferacyjną Sirolimus do zmian długich i krętych naczyń
• stenty o budowie hybrydowej
• substancja czynna - Sirolimus
• platforma: stent kobaltowo-chromowy o budowie hybrydowej: cele (komórki) zamknięte na końcach stentu, cele (komórki) otwarte w środkowym segmencie stentu 
• stent zamontowany fabrycznie na cewniku balonowym
• minimalny zakres średnic - 2,5 - 4,5 mm
• minimalny zakres długości - 8 - 40 mm
• dostępność długości ≥ 44 mm dla średnic 2,5 - 3,5 mm
• grubość ściany stentu  -  65 µm (0,065mm / 0,0026")
• stopień skrócenia stentu po rozprężeniu - ≤ 0,29%
• crossing profile - ≤ 0,039" (dla stentów zamontowanych na balonie o średnicy 3,0 mm)
• Ciśnienie RBP 14/16 ATM (w zależności od średnicy i długości)
• ciśnienie nominalne rozprężenia stentu - ≤9 atm
• Długość cewnika 140 cm</t>
  </si>
  <si>
    <t>Stent  lekowy o zróżnicowanej średnicy   
• Stenty ze stopu kobaltowo-chromowego pokrywane lekiem sirolimus (rapamycyna)                                                                                                                                                                                                                                                                                                                                                                                                  Stent o budowie hybrydowej : cele zamknięte na końcach stentu , cele otwarte w środkowym segmencie stentu  
• Stenty zamontowane fabrycznie na cewniku z balonem  
• Średnice stentu; min.2.75-2.25 ,3.0-2.5 ; 3.5-3.0   
• Długość stentu : min. ≤ 30 mm , maks. ≥ 60 mm  
• Grubość ściany stentu ≤  65μm (0,065mm / 0,0026”)
• Stopień skrócenia stentu po rozprężeniu ≤ 0.29%
• Crossing profile ≤ 0,99 mm/0,039” ( ( dla stentów zamontowanych na baloniku o średnicy 3.0 mm)
• Możliwość zastosowania cewnika prowadzącego 5F dla wszystkich rozmiarów stentów
• Ciśnienie RBP ≥ 14 atm. 
• Ciśnienie nominalne rozprężenia stentu ≤ 9 atm</t>
  </si>
  <si>
    <t>Stent  lekowy  
• Stenty ze stopu kobaltowo-chromowego pokrywane lekiem everolimus
• Hybrydowa budowa: zamknięte komórki brzegowe i otwarte wewnątrz,
• Dawka leku: 1,25µgm/mm²
• Grubość ściany stentu (strut): 50µm (0,065mm / 0,0020”),
• Średnice stentu (8) : 2.00 ; 2.25 ; 2.50 ; 2.75 ; 3.00 ; 3.50 ; 4.00 ; 4.50 (mm)
• Długości stentu (11) : 8,13,16,19,24,29,32,37,40,44,48 (mm)
• Cewnik balonowy typu:  Rapid Exchange,
• Profil przejścia : 0,99mm/0,039” ( dla średnicy 3,00 mm), 
• Ciśnienie nominalne NP 8 ATM,
• Ciśnienie RBP 14/16 ATM (w zależności od średnicy i długości)
(14ATM dla 3,5mm i dł &gt;35mm; śr 4,0mm i dł &gt;30mm; śr.4,5 mm dla wszystkich dł.)
• Shaft proksymalny 1,95F, 
• Shaft dystalny 2,7F; (2,4F dla śr. 2,00 mm)
• Cewnik prowadzący 5F,
• Prowadnik: 0,014” (0,36mm)
• Markery platynowo-irydowe na obu końcach balonu
• Długość cewnika 142 cm,</t>
  </si>
  <si>
    <t>Cewnik balonowy półpodatny 
• Długość użytkowa cewnika 140 cm,
• Kompatybilny cewnik prowadzący: 5F
• System: Rapid Exchange (RX);
• Profil wejścia końcówki balonu 0,016”,
• Profil wejścia  balonu 3.00 - 0,021”,
• Sposób składania balonu- balon 2/3 fałdowy
• Powłoka balonu hydrofilna
• Ciśnienie NP:  6 bar/atm
• Ciśnienie RBP : 14 bar/atm
• Ciśnienie ABP : 20 bar/atm
• Średnice: 1.00, 1.25, 1.50, 1.75, 2.00, 2.25, 2.50, 2.75, 3.00,3.25,  3.50, 3.75,4.00 mm
• Długości: 5, 8, 10,12, 15, 20, 25,30 mm,
• Szaft proksymalny 1.8 F,
• Szaft dystalny: 2.30F (Ø1.0-1.75mm)  
                                 2.50F (Ø 2.0 – 3.0mm)  
                                 2.7F   (Ø 3.25 – 4.0mm)
• Rodzaj markerów -  platynowe-irydowe:
- jeden marker dla balonów 1.00, 1,25, 1.50, 1.75
- dwa markery dla rozmiarów od 2.00 do 4.00
• Rozmiary 1,0 mm i 1,25 mm dedykowane są szczególnie do małych krętych naczyń oraz do procedur CTO
• Bardzo mały profil balonu, złożony ma średnice mniejszą od szaftu.
• zaawansowana powłoka hydrofilna
• Balon kompatybilny do techniki kissing ballon; z cewnikiem 6F</t>
  </si>
  <si>
    <t>Cewnik balonowy niepodatny 
• Długość użytkowa cewnika 140 cm,
• Kompatybilny cewnik prowadzący: 5F
• Profil wejścia końcówki balonu 0,016”,
• Sposób składania balonu- balon 3 fałdowy
• Materiał balonu-Nylon
• System: Rapid Exchange (RX);
• Powłoka balonu hydrofilna
• Ciśnienie NP:  12 atm,
• Ciśnienie RBP : 22 atm (2.00 do 4.00) i 20 atm (4.50 do 5.00)
• Ciśnienie ABP : 30 atm
• Średnice: 2.00, 2.25, 2.50, 2.75, 3.00, 3.25, 3.50, 3.75, 4.00, 4.50, 5.00  mm
• Długości: 6, 8, 10, 12, 15, 18, 20,22,25,30  mm,
• Crossing profile dla 3mm: 0,025”
• Szaft proksymalny 2.0 F,
• Szaft dystalny: 2.7 F, 
• długość końcówki (tip length) 2.0, 2,5 mm
• Rodzaj markerów -  2 markery platynowe-irydowe 
• zaawansowana powłoka hydrofilna odporna na zadrapania i uszkodzenia,
• Materiał z którego wykonany jest balon pozwala na rozszerzenie wysokim ciśnieniem przy jednoczesnej kontroli średnicy i  długości balonu
• Minimalny wzrost osiowy balonu w celu wyeliminowania zniekształcenia stentów
• Wysokociśnieniowy, cewnik balonowy dylatacyjny o minimalnej podatności
przeznaczony do procedur angioplastyki naczyń wieńcowych w systemie szybkiej wymiany Rx</t>
  </si>
  <si>
    <t>Pętla naczyniowa    Andratec Retrival Exeter Snare,  Exeter Snare micro  
• Atraumatyczna nitinolowa pętla zagięta pod kątem 90 stopni, z pozłacanym wolframem dla uzyskania optymalnej widoczności i platynowym wewnętrznym znacznikiem w kształcie pierścienia zapewniającym dobre pozycjonowanie introducera
• Zestaw zawiera pętlę, mikrocewnik, rękaw podtrzymujący ściśle połączony z „hub” oraz torquer
• Kompatybilna z cewnikiem do 5F
• Rozmiary 2 – 35 mm (5-35mm długość 125 cm; 2,4,7mm długość 175 cm)</t>
  </si>
  <si>
    <t>Cewniki balonowe pokryte lekiem antyproliferacyjnym  
• cewnik balonowy typu RX SC uwalniający paklitaksel w dawce 3 μg/mm² z biokompatybilnego nośnika dzięki technologii Wing-Seal
•Ciśnienie nominalne: 6 bar •Kompatybilność z cewnikiem prowadzącym: 5F lub 6F (technologia Kissing Balloon)
• średnice cewnika balonowego 2,0 – 4,0 mm
• długości 10,15,20,30 mm
• Proksymalna część szaftu: 1,9F (0,64mm)
•Dystalna część szaftu: 2,4 F (0,80mm)
•dostępna wersja cewnika balonowego NC z ciśnieniem nominalnym: 12 bar; średnice 2,5-4,5 mm; długości 10,15,20 mm</t>
  </si>
  <si>
    <t>.  Strzykawka wysokociśnieniowa do zabiegów
• tarcza manometru pokryta substancją o właściwościach fluorescencyjnych, umożliwiającą łatwą obserwację w zaciemnionych pomieszczeniach,
• ergonomiczny kształt,
• czytelny manometr ustawiony pod kątem dla lepszej widoczności,
• mechanizm łatwy i wygodny w obsłudze, umożliwiający wykonanie precyzyjnej lub szybkiej inflacji i szybkiej deflacji, 
• rękojeści uniemożliwiającą przypadkowe zwolnienie 
• pojemność strzykawki 20 ml
• dokładność co 1 atm/bar
• zakres ciśnienia od 0 do 30 atm/bar, 
• wyposażona w elastyczny wysokociśnieniowy dren zbrojony i kranik wysokociśnieniowy trójdrożny,
• rotowana końcówka męska,
• przejrzysta obudowa ułatwiająca dostrzeżenie pęcherzyków powietrza ,
• wyposażona w blokadę umieszczoną w rękojeści uniemożliwiającą przypadkowe zwolnienie.</t>
  </si>
  <si>
    <t>Cewnik Aspiracyjny  6F  
przeznaczony do użycia w systemie krążenia wieńcowego w celu szybkiego udrożnienia naczyń
• Kompatybilny z cewnikiem prowadzącym 6F
• Wyposażony we wkład usztywniający (sztylet)
• Kompatybilny z prowadnikiem 0,014”
• Długość portu RX : 10mm
• profil natarcia cewnika: 0,022” (0,56 mm), 
• profil szaftu cewnika: 3,9 F (1,3 mm),
• Światło aspiracyjne ( średnica portu aspiracyjnego):  0,037”/ 0,94mm; 2,85F
• Powierzchnia portu ekstrakcji cewnika ok. 2,7mm2
• Profil dystalny (tip) : 1,7f/0,022”
• Średnica zewnętrzna 5,1F/1,70mm
• Długość cewnika 140 cm</t>
  </si>
  <si>
    <t>Opaska uciskowa   TB Band (rozmiar S, M, L)  
• Opaska jednorazowa z punktowym uciskiem na miejsce nakłucia tętnicy promieniowej. Komora uciskowa wypełniona powietrzem (obj.: nominal. 13ml, max. 18ml)
• Transparentny materiał pozwalający na obserwację uciskanego miejsca i bezpieczną kontrolę hemostazy
• czas utrzymania opatrunku do uzyskania hemostazy (brak limitów czasowych)
• Regulacja siły ucisku
• w zestawie strzykawka do wypełnienia powietrzem komory uciskowej
dostępne trzy rozmiary opaski (długa - 29cm; średnia – 26 cm i krótka — 23cm)</t>
  </si>
  <si>
    <t>. Y- conector typu Click 100 sztuk 
• ergonomiczny kształt umożliwiający obsługę jednoręczną z ruchomą trójstopniową zastawką (typu „klik"). Mechanizm zapadkowy zastawki hemostatycznej bez elementów przykręcanych, z automatycznym domknięciem z pozycji półotwartej przy iniekcji kontrastu 
• kompatybilność z automatycznymi wstrzykiwaczami kontrastu z ustawieniami objętości przepływu do 15 ml/s i ciśnienia 600 psi
• Kompatybilność z prowadnikami o średnicach z zakresu 0,014”-0,038”
• średnica wewnętrzna zastawki 8F 
• trójstopniowa zastawka 
• linia ciśnienia (20 cm) z kranikiem trójdrożnym 
• wykonany z przeźroczystego materiału</t>
  </si>
  <si>
    <t>Cewniki diagnostyczne  5 i 6 F  
• cewnik zbrojony na całej długości, dobrze widoczny w skopii
• duża średnica wewnętrzna (min.: 0,050” dla 5F; 0,057” dla 6F)
• duży wybór kształtów i krzywizn (m.in. krzywizna TIG dedykowana do dostępu
promieniowego)
• pokrycie wewnętrzne hydrofilne umożliwiające dobry przepływ
• cewnik posiadający powierzchnię typu Hydro – dynamic zmniejszającą ryzyko spazmu naczyń promieniowych (dla 6F)
• dostępne długości 130 cm dla krzywizn typu JL4 oraz JR4 i PIGTAIL</t>
  </si>
  <si>
    <t>Pakiet nr 16</t>
  </si>
  <si>
    <t>DES  
System stentowy do naczyń wieńcowych uwalniający lek antyproliferacyjny z polimeru. • Biokompatybilny polimer składający się z dwóch warstw: Hydrofilnej powierzchni zewnętrznej dla szybszego uwolnienia leku w początkowej fazie celem zmniejszenia reakcji zapalnej i hydrofobowej, warstwy wewnętrznej dla wydłużonego kontrolowanego czasu dostarczania leku. • Substancja czynna – Zotarolimus (pochodna Sirolimusa) • Platforma stentowa kobaltowo-chromowa wykonana w technice sinusoidalnej z jednego kawałka drutu łączonego laserowo z Platynowo- Irydowym rdzeniem poprawiającym widoczność w trakcie zabiegu (technologia Core Wire) • Budowa stentu otwartokomórkowa • dostępne średnice stentu: 2,0,2,25; 2,5; 2,75; 3,0; 3,5; 4,0; 4,5; 5,0 mm • dostępne długości stentu: 2,0 – 4,0 to: 8; 12; 15; 18; 22; 26; 30; 34; 38 mm • Dla średnic stentu: 4,5; 5,0 mm dostępne długości: 12; 15; 18; 22; 26; 30 mm • Maks. rozszerzenie stentu 4,5 i 5,0 do ok. 6.00 mm • Profil przejścia 0,038 dla rozmiaru 3,0 mm • Profil przejścia 0,048 dla rozmiaru 5,0 mm • Grubość elementów z jakich wykonany jest stent 2,0 – 4,0 mm0,0032” (81 μm) • Grubość elementów z jakich wykonany jest stent 4,5 i 5,0 mm - 0,0036” (91µm) • Wymiary szaftu dystalny 2.7F (dla 4,5 i 5,0 mm 3.2F), proksymalny 2.1F • Ciśnienie nominalne - 12 atm • Ciśnienie RBP 16 atm(4.50–5.00 mm) - 18 atm(2.00–4.00 mm) • Kompatybilność z cewnikiem prowadzącym 5F-1.42mm (0,056”) • Bezpieczeństwo i skuteczność stosowania stentów potwierdzona wynikami wieloośrodkowych badań klinicznych z minimum pięcioletnia obserwacją ponad 7500 pacjentów. • Brak zwiększonego ryzyka zakrzepicy stentu po przerwaniu lub zakończeniu podwójnej terpii przeciwpłytkowej (DAPT) po upływie jednego miesiąca od zabiegu</t>
  </si>
  <si>
    <t>DES
System stentowy do naczyń wieńcowych uwalniający lek antyproliferacyjny z polimeru • Biokompatybilny polimer składający się z dwóch warstw: hydrofilnej powierzchni zewnętrznej dla szybszego uwolnienia leku w początkowej fazie celem zmniejszenia reakcji zapalnej i hydrofobowej, warstwy wewnętrznej dla wydłużonego kontrolowanego czasu dostarczania leku • Substancja czynna – (pochodna Sirolimusa) Zotarolimus. • Platforma stentowa kobaltowo-chromowa wykonana w technice sinusoidalnej z jednego kawałka drutu łączonego laserowo z Platynowo-Irydowym rdzeniem poprawiającym widoczność w trakcie zabiegu (technologia Core Wire) • Budowa stentu otwartokomórkowa • dostępne średnice stentu: 2,25; 2,5; 2,75; 3,0; 3,5; 4,0 mm • dostępne długości stentu: 8; 12; 15; 18; 22; 26; 30; 34; 38 mm dla wszystkich średnic • maks. rozszerzenie stentu: średnice 2,25 i 2,5 – do 3,5 mm, średnice 2,75 i 3,0 – do 4,0 mm, średnice 3,5 i 4,0 – do 5,00 mm • profil przejścia 0,041’’ dla rozmiaru 3,0 mm • grubość elementów z jakich wykonany jest stent - 0,0032” • ciśnienie nominalne - 12 atm • ciśnienie RBP 18 atm • Wymiary szaftu: dystalny 2.7F, proksymalny 2.1F • Kompatybilność z cewnikiem prowadzącym 5F-1.42mm (0,056”) • Bezpieczeństwo i skuteczność stosowania stentów potwierdzona wynikami wieloośrodkowych badań klinicznych z minimum pięcioletnią obserwacją min. 7500 pacjentów. Brak zwiększonego ryzyka zakrzepicy stentu po przerwaniu lub zakończeniu podwójnej terpii przeciwpłytkowej (DAPT) po upływie jednego miesiąca od zabiegu</t>
  </si>
  <si>
    <t>Cewnik balonowy S.C.    
Typ: RX rapid exchange • Ciśnienie nominalne 8 atm • iśnienie RBP 14 atm. • Balon 1,25 mm ciśnienie NP oraz RBP =12atm • Balon 1,25 wykonany w technologii zerofold zapewniający ultra niski profil przejścia przeznaczony do udrożnień trudnych zmian • Profil balonu 0,020” dla średnicy 1,25mm • Profil balonu  0,027” dla średnicy 2,5 mm (pomiar zgodnie z zaleceniami FDA w najszerszym miejscu) • Dla balonu o średnicy 1,25 i 1,5mm - obecność jednego markera (środek). • Markery - Platynowo-Irydowe o mniejszym profilu oraz lepszej widoczności. • Profil wejścia końcówki balonu  0,016” • Końcówka w połączeniu z niskim profilem zapewnia łatwość przejścia przez ciasne, kręte i zwapniałe zmiany w naczyniach • Nowy materiał balonu Fulcrum Lite bardzo trwały i odporny na 1 szt 160,00 8% uszkodzenia gwarantowana możliwość minimum 10 krotnej inflacji do RBP • Średnice balonu: 1,5; 2,0; 2,25; 2,5; 2,75; 3,0; 3,25; 3,5; 3,75; 4,0 mm • Dla średnic od 2,0 do 4,0 mm skok średnicy balonu co 0,25 mm • Długości od 6,0; 10; 12; 15; 20; 25; 30 mm • Długości dla balonu 1,25mm od 6; 10; 12; 15; 20,0 mm • Wymiar szaftu dla średnic 1,5-3,5 mm dystalny 2.5F, proksymalny 2.1 F dla średnic 3.75 -4.0 dystalny 2.7F, proksymalny 2.1 F • Kompatybilny dla technologii 6F Kissing-Balloon. Dowolna kombinacja dwóch balonów Solarice RX o srednicach 1.50 – 3.50 mm może byc wykorzystana dla techniki Kissing-Balloon z 6F cewnikiem prowadzacym (min. ID 0.070”). • Cewnik kompatybilny z cewnikiem prowadzącym 5F (min.0,056”) we wszystkich rozmiarach</t>
  </si>
  <si>
    <t>Cewnik balonowy NC  
Typ: rapid exchange • Średnice balonu (mm): 2,0; 2,25; 2,5; 2,75; 3,0; 3,25; 3,5; 3,75; 4,0; 4,5; 5,0 mm • Różne długości balonu: 6; 8, 12, 15, 20, 27 mm • Typ balonu non-compliant • Nowy materiał balonu na bazie nylonu znakomicie utrzymuje zadany wymiar zarówno wzdłużny jak i poprzeczny (średnica) • Materiał bardzo trwały i odporny na uszkodzenia gwarantowana możliwość minimum 10 krotnej inflacji do RBP • Nominal pressure 12 atm. dla wszystkich rozmiarów • Rated burst pressure 20 atm. dla wszystkich rozmiarów • Szaft dystalny 2,5 F dla cewników o śr. 2,0-3,75 mm, szaft dystalny 2,7F dla śr. 4,0-5,0 mm • Szaft proksymalny 2,1 F • Długość użytkowa cewnika 142 cm • Selektywne pokrycie balonu materiałem hydrofilnym Selective Dura – Trac™ – zapobiega przemieszczaniu się podczas inflacji. • Cewnik kompatybilny z cewnikiem prowadzącym 5F (min.0,056”) w rozmiarach 2,00-4,00 mm oraz cewnikiem 6F(min.0,068”) w rozmiarach 4,5 oraz 5,00 mm • Entry profile 0,015”C</t>
  </si>
  <si>
    <t>Cewnik prowadzący   
Oferowane średnice 5F, 6F, 7F, 8F • Duża średnica wewnętrzna cewnika: 0,058”-5F/0,071”-6F/ 0,081”-7F/0,090”–8F • Dostępna długość cewnika prowadzącego 55 cm, 90 cm i 110 cm dla cewników 6F i 7F oraz 118 cm dla 5 i 6 F 1 szt 140,00 8% • Metalowe zbrojenie zachowujące niezmienne światło wewnątrz na całej długości cewnika, technologia full wall • Miękka atraumatyczna końcówka + marker widoczny w skopii • Stabilność krzywizny w temp. 37 °C przez okres całego zabiegu • Odporność na skręcanie i załamania, wysoka trwałość cewnika • Dobra pamięć kształtu oraz dobra manewrowalność • Pełna gama krzywizn typowych i nietypowych – 95 w każdej średnicy : Judkins L&amp;R, Amplatz J&amp;R, Femoral J&amp;R, Multipurpose, Bypass, Extra Back Up L&amp;R, MAC – Multi Aortic Curve, Champ, krzywizna specjalna 3D right – umożliwiająca dostęp z nakłucia tętnicy udowej, promieniowej, ramieniowej, dojście do bypassów jak i innych nietypowych odejść naczyń • Cewniki dla tętnic nerkowych o długości 55 cm oraz dedykowanej krzywiźnie • Możliwość zamówienia cewników z otworami bocznymi i z modyfikowanymi końcówkami</t>
  </si>
  <si>
    <t>Cewnik przedłużający do cewnika prowadzącego   
Dostępne rozmiary 6F i 7F • Światło wewnętrzne cewnika: dla 6F –0,056” dla 7 F - 0,062” • Długość cewnika 150 cm ; długość kanału dystalnego 25 cm • Szaft proksymalny o jednolitym okrągłym przekroju zapewniający optymalny przekaz siły • Miękka atraumatyczna końcówka z markerem radiocieniującym • Pokrycie hydrofilne w części dystelnej na długości 21 cm • Cewnik wykonany w technologii SmoothPass minmalzujacej ryzyko zahaczenia urządzenia przy wprowadzaniu do części dystalnej cewnika przedłużającego - wszystkie elementy metalowe zatopione w powłoce polimerowej w miejscu wprowadzania urządzenie do cześci dystalnej tzw."entry port", taperowany szaft na odcinku 10 cm • Specjalny marker radiocieniujący o długości 3 mm w miejscu wprowadzania urządzenie do cześci dystalnej tzw."entry port" • Wysoka odporność na zagięcia i załamania • Ergonomiczne zakończenie ułatwia manipulacje cewnikiem • 2 markery pozycjonujące w odległości 90cm i 100 cm od końcówki dystalnej – wskazujące moment wyjścia z cewnika prowadzącego</t>
  </si>
  <si>
    <t>Cewnik do aspiracji skrzeplin   
Cewnik przeznaczony do użycia w systemie krążenia wieńcowego i obwodowego, łącznie z pomostami aortalno-wieńcowymi • Cewnik przeznaczony do pobierania i aspiracji materiału zatorowego (np. skrzeplin) w trakcie przezskórnej angioplastyki wieńcowej, innej przezskórnej angioplastyki i w czasie implantacji stentu, a także do selektywnego, donaczyniowego podawania środków diagnostycznych lub terapeutycznych, z okluzją naczyniową lub bez niej • Cewnik typu monorail; z końcówką typu Luer -lock położoną proksymalnie • Marker na dystalnym końcu cewnika • Hydrofilne pokrycie na dystalnych min. 38 cm cewnika aspiracyjnego kompatybilnego z cewnikiem prowadzącym 6F. • Obecność w ofercie dwóch zestawów: o średnicy zewnętrznej max. 0,068” kompatybilnych z cewnikiem prowadzącym 6F (0,070") • Światło aspiracyjne min. 0,043” (1, 092 mm) dla systemu kompatybilnego z cewnikiem prowadzącym 6F, (Powierzchnia światła ekstrakcji 0,94 mm2) oraz min. 0,050" Wskaźnik przepływu aspiracji min. 52 cc/min (dla systemu kompatybilnego z cewnikiem prowadzącym 6F) • Długość cewnika aspiracyjnego kompatybilnego z cewnikiem prowadzącym 6F – 140 cm • Typu Rapid Exchange współpracujące z prowadnikiem 0,014” • Systemy kompatybilne z cewnikiem prowadzącym: 6F • Obecność w ofercie cewników ze sztyletem zapobiegającym zjawiskowi załamywania cewnika. • Obecność w ofercie cewników z markerami rozlokowanymi na szafcie cewnika na jego 90 cm i 100 cm długości. • W komplecie znajduje się cewnik aspiracyjny, dwie strzykawki 30 cc, jeden koszyczek, przedłużacz z kranikiem • 1 roczne bad. pacjentów STEMI w kontrolowanym randomizowanym badaniu.</t>
  </si>
  <si>
    <t>Cewnik diagnostyczny  
Dostępne rozmiary : 5F , 6F • Światło wewnętrzne cewnika: dla 5F –0,047” ; dla 6F –0,056” • Cewnik zbrojony podwójnym oplotem dając stabilne podparcie, prowadzenie oraz optymalną kontrolę obrotów 1:1 • Miękka atraumatyczna końcówka zwiększająca widoczność w skopii • Szeroki wybór kształtów i rozmiarów – dostępne opcje z otworami bocznymi • Dostępne długości – 100 cm ,110 cm, 125 cm (w zależności od typu krzywizny) • Innowacyjna technologia polegająca na domieszce polimeru InSlide™ zwiększa poślizg, redukuje opory tarcia – poprawiając dostarczalność cewnika • Dostępne wszystkie kształty i krzywizny np: JL; JR; AL; AR; MPA; MPB; NOTO; 3DRC; PIG . Min 20 krzywizn dla każdej średnicy • Pamięć kształtu • Wysoka odporność na zagięcia i załamania • Ergonomiczne zakończenie ułatwia manipulacje cewnikiem • Zachowuje niezmienne światło na całej swojej długości • Wartość maksymalnego ciśnienia przepływu w cewniku – co najmniej 1100 psi</t>
  </si>
  <si>
    <t>Strzykawka z manomentrem   
Maksymalne ciśnienie 30 atm • Strzykawka o pojemności 20 ml • Precyzyjne zwiększanie ciśnienia w balonie • Budowa strzykawki umożliwia precyzyjne wykonanie inflacji jak i szybkiej deflacji • Posiada zabezpieczenie przed niekontrolowaną deflacją • Ergonomiczna „pistoletowa” rękojeść, łatwa i wygodna w obsłudze pasująca do prawej i lewej ręki. • Informacja o ciśnieniu ujemnym (na tarczy manametru) • Tarcza manometru pokryta substancją luminescencyjną – możliwość generowania precyzyjnych ciśnień w zaciemnionym pomieszczeniu. • Czytelna tarcza manometru, pomiar z dokładnością +/- 3% w pełnym zakresie wartości. • Wykonana z przezroczystego materiału • Manometr 30 atm z podziałką co 1 atm • Zawór trójdrożny w zestawie</t>
  </si>
  <si>
    <t>Cewnik balonowy uwalniający lek paklitaxel 
Typ: rapid exchange • Balon półpodatny w Technologii PowerTrac™ z powłoka hydrofilową • Ciśnienie nominalne 8 atm • Ciśnienie RBP 14 atm. • Długość użytkowa 142 cm • Średnica shaftu: proksymalny - 2,1 F; dystalny – 2,5F ((dla średnicy 2,0 – 3,5) a 2,7F dla średnicy 4,0 mm. • Kompatybilny z cewnikiem prowadzącym 5F • Niski profil przejścia bo jedynie 0,037” – dla optymalnego pokonywania zmian, gwarantuje także wysoką elastyczność balonu przy dobrym RBP • Czynny lek: Paklitaxel ≥3,5 µg/mm² na powierzchni balonika • Lek uwalniany z powłoki FreePac złożonej z cząsteczek mocznika • Otwarty proces powlekania: Prevail DCB jest powlekany, gdy jest napompowany, lek jest równomiernie nałożony przed złożeniem balonu. Chroni to do 65% leku w trakcie dostarczania do zmiany. • Krótki czas inflacji balonu, 30-60 sekund zapewniający szybkie i precyzyjne dostarczenie leku bezpośrednio do ściany naczynia, a nie do jego światła, dając natychmiastowy efekt. • Cewnik kompatybilny z prowadnikiem 0,014” • Różne długości 10, 15, 20, 25, 30 mm • Średnice balonu od 2,00; 2,25; 2,5; 2,75; 3,0; 3,5; 4,0 mm • Balon składany pięciopunktowo</t>
  </si>
  <si>
    <t>Pakiet nr 17</t>
  </si>
  <si>
    <t>Pakiet nr 18</t>
  </si>
  <si>
    <t>Cewnik do wsparcia i przedłużenia cewnika prowadzącego  
Długość robocza 150cm, długość części wspierającej – 25cm, długość rynny wprowadzającej (typu half pipe) – 17cm plus 2 cm zagięte do kąta 200° przed wejściem do wlotu Rx., Znaczniki cieniujące- 2mm od dystalnej części cewnika i 4 mm dystalnie od wlotu Rx, znaczniki pozycjonujące 95 – 105 cm od dystalnego końca cewnika. Średnice dostępne 5F; 5,5F; 6F; 7F;8F.  Średnice wewnętrzne odpowiednio: 0,046” dla 5F, 0,051” dla 5,5F; 0,056” dla 6F; 0,062” dla 7F; 0,071” dla 8F. Odcinek przejściowy do Rx – bez elementów metalowych, płynnie zagięty dla zmniejszenia ryzyka interakcji ze stentem. Cewnik zbrojony spiralnie nawiniętym drutem, bez powlekania hydrofilnego</t>
  </si>
  <si>
    <t>Mikrocewnik dwuświatłowy 
Mikrocewnik dwuświatłowy dla dwóch prowadników 0,14” kompatybilność z cewnikiem ≥5F, zagięte ujście kanału OTW, oddający prowadnik pod kątem 10° od osi Rx, długość końcówki 7mm, dwa nieosiowe znaczniki radiocieniujące na dwóch wylotach kanałów Rx i OTW, trzon oplatany stalowym drutem, dobrze przenoszący obrót. Dostępna wersja z rozstawem między ujściami kanałów – 20mm, profil przekroju 3,5Fx3,5F oraz dostępny 3,4Fx2,7F, średnica końcówki dystalnej- 2,1F dostępna 2F. Powłoka hydrofilowa 25cm, dostępna 18cm.</t>
  </si>
  <si>
    <t>Mikrocewnik OTW  
wspierający dla prowadników wieńcowych 0,014” oraz do iniekcji precyzyjnych ilości kontrastu. Plecione, wielopłaszczowe zbrojenie, długości dostępne: 130cm i 150cm dla prostych, lub spiralne dla zagiętych wersji. Dostępne końcówki: prosta (straight), zagięta (angled: kąty: 45°, 90°, 120°, 90° przedłużona), miękka (Ext). Pierścień radiocieniujący platynowo-irydowy na dystalnej końcówce- 0,89mm dla prostej końcówki, lub spiralnie nawinięty drut platynowo-wolframowy dla końcówek zagiętych. Dystalna część z pokryciem hydrofilnym (40cm proste lub 80cm zagięte). Średnica dystalna cewnika – 0,024”; średnica wewnętrzna – min. 0,018”</t>
  </si>
  <si>
    <t>Mikrocewnik OTW  
Mikrocewnik OTW z przeniesieniem obrotu, wspierający dla prowadników wieńcowych 0,014” oraz do iniekcji precyzyjnych ilości kontrastu. Budowa 5-cio warstwowa ze spiralnym, przeciwstawnie nawiniętym podwójnym zbrojeniem, wewnętrzne uzupełnione warstwą PTFE na całej długości końcówki roboczej. Dostępne długości: 135cm i 150cm. Kompatybilny z cewnikami 5F lub większymi. Pokrycie hydrofilne 60 cm. Dostępne cztery wersje: Standardowa (flex), Spiralna – z zewnętrznie nawiniętą spiralą z tworzywa sztucznego na odcinku 2cm dystalnej części cewnika,  Do Twardych Zmian: z gwintowaną, metalową końcówka oraz spiralą, Niskoprofilowy – z przejściem do budowy 4 warstwowej w dystalnej części.
Dostępne średnice: Końcówka taperowana, szaft 2,6F dystalnie dla wersji Std, 2,9F dystalnie dla Spiralnej i Do Twardych Zmian, 2,2F dla Niskoprofilowej. mocowaniem do introduktora oraz obturator z osłonką. Introduktory 11 cm w wersji CP- posiadają w zestawie dodatkowo  mini prowadnik dł. 45 cm i średnicy 0,035”. Dostępne długości i średnice: 11cm – średnice 5F, 6F, 7F, 8F, 9F – wersje z prowadnikiem. Długości 24cm, 35cm, 45cm, 65cm, 80cm, średnice 6F do 9F – wersje bez prowadnika.</t>
  </si>
  <si>
    <t>Zamykacz kolagenowy do tętnic udowych 
Urządzenie typu OTW, działające na zasadzie mechanicznego osiągania hemostazy za pomocą opatrunku kanapkowego kolagenowo-polimerowego oraz dodatkowej stymulacji procesu hemostazy dzięki obecności kolagenu.
Dostępne dwa rozmiary urządzenia: 14 i 18 F
Zestaw przystosowany do zamykania naczyń po usunięciu koszulki od 12-25F O.D.
Blokada zamykająca posiadająca na rękojeści wskaźniki siły naprężenia fiksowanych opatrunków oraz prawidłowość ich umieszczenia
Czop z polimeru fiksowany w świetle naczynia, poza naczyniem opatrunek z kolagenu z elementem zamykającym ze stali nierdzewnej mocujący i znakujący lokalizację części wchłanialnych
Dostępny opcjonalnie dodatkowy miernik głębokości o średnicy 14F kompatybilny z całym systemem. Oferowowany osobno w sterylnym opakowaniu.</t>
  </si>
  <si>
    <t>Pakiet nr 19</t>
  </si>
  <si>
    <t>Cewniki diagnostyczne 
− Światło wewnętrzne dla 6F 1.42mm /.056”/, dla 5F lewy 1.19mm /.047”/, 5F prawy 1.14mm /.045”/ (dwie różne średnice przy 5F do prawej i lewej tętnicy: większy przepływ do LCA i lepsze podparcie do RCA) 
− Długości cewnika 100, 110, 125cm, 
− Maksymalne ciśnienie przepływu z zachowaniem cech fizycznych cewnika 1200 PSI. 
− Jednorodne podwójne zbrojenie metalowe na całej długości. 
− Konstrukcja strefowa: cztery strefy sztywności na długości cewnika 
− Miękkie pierwsze zagięcie i atraumatyczna końcówka</t>
  </si>
  <si>
    <t>Cewniki diagnostyczne  
− Światło wewnętrzne dla 7F 1.62mm / .064/, 6F 1.42mm /.056”/, dla 5F 1.14 mm /.045”/. 
− Długości cewnika 100, 110 i 125cm 
− Maksymalne ciśnienie przepływu z zachowaniem cech fizycznych cewnika 1200 PSI. 
− Jednorodne pojedyncze zbrojenie metalowe na całej długości. 
− Konstrukcja strefowa: cztery strefy sztywności na długości cewnika 
− Miękki szaft i sztywne pierwsze zagięcie</t>
  </si>
  <si>
    <t>Przedłużające cewniki prowadzące  
Dostępne rozmiary 6,7 i 8F
−średnice wewnętrzne – 6F: 0,057” (1,45mm); 7F: 0,063” (1,60mm); 8F: 0,072” (1,83mm) 
− długość systemu 150cm 
− szaft typu hypotube 
− pokrycie hydrofilne 
− zbrojenie na całej długości kanału roboczego 
− marker radiocieniujący 2mm od końca dystalnego 
− znaczniki pozycjonujące na 90 cm i 100 cm 
− długość kanału roboczego 25cm dla 6F, 7F i 8F oraz 40cm dla 6F Long (do dojścia promieniowego)</t>
  </si>
  <si>
    <t>Balon  s.c.  
średnice 1.20 -4.00mm (1.20, 1.50, 2.00, 2.25, 2.50, 2.75, 3.00, 3.25, 3.50, 3.75, 4.00) 
− w średnicy 1.20 oraz 1.50mm dostępne dwie sztywności szaftu do zmian krętych i CTO (Push) 
− długości 8-20mm (8, 12, 15, 20) oraz 30mm dla średnic 2.0 – 4.0mm 
− dostępne dwa typy balonów: Monorail i OTW we wszystkich rozmiarach 
− hydrofilne pokrycie shaft’u 
− ciśnienie nominalne 6atm. 
− ciśnienie RBP 18 atm dla 1.20mm, 14atm dla 1.50-3.25 oraz 12atm dla 3.50-4.00 
− profil końcówki natarcia lesion entry profile - 0.017” dla wszystkich rozmiarów 
− możliwość zwiększenia średnicy balonu ponad nominalną w ramach RBP o ponad 6% dla wszystkich rozmiarów</t>
  </si>
  <si>
    <t>Balon NC   
średnice 2.00 -6.00mm (2.00, 2.25, 2.50, 2.75, 3.00, 3.25, 3.50, 3.75, 4.00, 4.50, 5.00, 5.50, 6.00) 
− długości 6-30mm (6, 8, 12, 15, 20, 30) dla średnic 2.00 – 4.00mm, długości 6-20mm dla średnic 4,50 i 5,00mm (6, 8, 12, 15, 20) oraz długości 8-20mm dla średnic 5.50 i 6.00mm (8, 12, 15, 20) 
− dwusegmentowa budowa shaft’u wewnętrznego 
− ciśnienie nominalne 12atm. 
− ciśnienie RBP 20atm dla 2.00-4.00 18atm dla 4.50-6.00 (RBP dla 3.00 - 20atm) 
− profil końcówki natarcia lesion entry profile - 0.017” dla wszystkich rozmiarów 
− duża niepodatność (precyzja doprężenia stentu), przyrost średnicy balonu ponad nominalną w ramach RBP o mniej niż 4,4% dla wszystkich rozmiarów (dla 3.00 – 3.13mm); przyrost średnicy w zakresie od 12atm. do 18atm wynosi zaledwie 3%.</t>
  </si>
  <si>
    <t>Balon tnący  
średnice 2.00 -4.00mm (2.00, 2.25, 2.50, 2.75, 3.00, 3.25, 3.50, 3.75, 4.00) 
− długości 6-15mm (6, 10, 15) 
− ciśnienie nominalne 6atm, ciśnienie RBP 12atm 
− profil końcówki natarcia lesion entry profile - 0.020” dla wszystkich rozmiarów 
− liczba aterotomów (ostrzy) na obwodzie: 3 dla rozmiarów 2.00 – 3.25mm i 4 dla rozmiarów 3.50 – 4.00mm</t>
  </si>
  <si>
    <t>Balon tnący  
średnice 2.00 -4.00mm (2.00, 2.25, 2.50, 2.75, 3.00, 3.25, 3.50, 3.75, 4.00) 
− długości 6-15mm (6, 10, 15) 
− ciśnienie nominalne 6atm, ciśnienie RBP 12atm 
− profil końcówki natarcia lesion entry profile - 0.017” dla wszystkich rozmiarów 
− liczba aterotomów (ostrzy) na obwodzie: 3 dla rozmiarów 2.00 – 3.25mm i 4 dla rozmiarów 3.50 – 4.00mm</t>
  </si>
  <si>
    <t>DES   
średnice 2.25 -4.00mm (2.25, 2.50, 2.75, 3.00, 3.50, 4.00) 
− długości 8-38mm (8, 12, 16, 20, 24, 28, 32, 38mm) z pominięciem rozmiaru 2.25 x 38mm 
− stop platynowo-chromowy (PtCr) – zawartość platyny 33% wagi. 
− pochodna rapamycyny (everolimus) uwalniana z trwałego polimeru akrylowo-fluorowego 
− ciśnienie nominalne 11 atm 
− ciśnienie RBP 18atm dla średnic 2.25 -2.75 i 16atm dla 3.0 – 4.0mm 
− stosunek powierzchni stentu do naczynia 12,5-15,1 %, 
− profil końcówki natarcia lesion entry profile - 0.018” dla wszystkich rozmiarów 
− profil przejścia stentu o średnicy 2.5 mm max. 0.040” (1,01 mm), 
− profil przejścia stentu o średnicy 3.0 mm max. 0.042” (1,07 mm), 
− długość balonu poza stentem (balloon overhang) 0.4mm 
− recoil max. 3% 
− dotakowe łączniki na końcu proksymalnym zabezpieczające przed skróceniem 
− duża siła radialna min. 0.26 N/mm 
− możliwość zwiększenia średnicy stentu ponad nominalną w ramach RBP (tym samym balonem) o ponad 5% dla wszystkich rozmiarów (dla 3.00 – 3.17mm) 
	− możliwość przeprężenia stentu (innym balonem) bez uszkodzenia struktury o 2.25 do 2.75; 
	o 2.50-2.75 do 3.50; 
	o 3.00-3.50 do 4.25; 
	o 4.00 do 5.75;</t>
  </si>
  <si>
    <t>DES   
średnice 3.50 - 5.00mm (3.50, 4.00, 4.50, 5.00) 
− długości 8-38mm (8, 12, 16, 20, 24, 28, 32 mm) 
− stop platynowo-chromowy (PtCr) – zawartość platyny 33% wagi. 
− pochodna rapamycyny (everolimus) uwalniana z polimeru biodegradowalnego Synchrony 
− ciśnienie nominalne 11 atm 
− ciśnienie RBP 16atm 
− stosunek powierzchni stentu do naczynia 12,7-19,1%, 
− profil końcówki natarcia lesion entry profile - 0.017” dla wszystkich rozmiarów 
− profil stentu z balonem dla średnicy 3.5 mm max. 0.049” (1,24 mm), 
− długość balonu poza stentem (balloon overhang) 0.4mm 
− recoil max. 1% 
− dotakowe łączniki na końcu proksymalnym zabezpieczające przed skróceniem 
− duża siła radialna min. 0.38 N/mm dla średnicy 3,50 mm 
− możliwość zwiększenia średnicy stentu ponad nominalną w ramach RBP (tym samym balonem) o ponad 7% dla wszystkich rozmiarów 
	− możliwość przeprężenia stentu (innym balonem) bez uszkodzenia struktury o 3.50-5.00 do 6.00</t>
  </si>
  <si>
    <t>Inflator  
- pojemność 20 cm3
−zakres ciśnień 0-26atm 
− tarcza dobrze widoczna w zaciemnionym pomieszczeniu 
− dokładność pomiaru do +/- 3% 
− dren wysokociśnieniowy o dł. 27cm zakończony kranikiem trójdrożnym 
− podwójny system zabezpieczający przed pzrypadkowym zwolnieniem tłoka</t>
  </si>
  <si>
    <t>Protekcja dystalna  
Zakres zaopatrywanych średnic 3.50 – 5.50mm 
− Długość systemu 190cm 
− Obrotowy koszyczek zintegrowany z liderem wieńcowym 0.014" ułożonym niekoncentrycznie. 
− Możliwość ręcznego formaowania krzywizny końcówki lidera 
− Wielkość oczek filtra 110 mikronów 
− Markery widoczne w skopii: końcówka 3cm, pętla nitynolowa otwirejąca koszyczek oraz maker proksymalny</t>
  </si>
  <si>
    <t>Pakiet nr 2</t>
  </si>
  <si>
    <t>ZESTAW DO NAKŁUCIA TĘTNICY PROMIENIOWEJ hydrofilny do zabiegów ad hoc PCI  
- koszulka przeznaczona do zabiegów typu ad hoc PCI i do drobnych, obkurczających się naczyń promieniowych
-  dostępne średnice 5Fr – kompatybilne z cewnikiem 6Fr
- dostępne średnice 4Fr – kompatybilne z cewnikiem 5Fr
- dostępne średnice 6Fr – kompatybilne z cewnikiem 7Fr
- dostępne długości 10 i 16 cm
- zestawy z prowadnikiem prostym stalowym lub nitinolowym 0,021”; 0,025”
- długość prowadnika 45cm
- odpowiednia igła metalowa lub kaniula plastikowa w zestawie
- koszulka wykonana z ETFE odporna na załamania, pokryta śliską powłoką hydrofilna,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 rozmiary kodowane kolorami i liczbowo
- pakowane na tacy</t>
  </si>
  <si>
    <t>TR-Band – opaska hemostatyczna promieniowa  
- zestaw do ucisku tętnicy promieniowej po nakłuciu
-zestaw nie blokujący odpływu krwi żylnej, nie narażający struktury nerwu w trakcie ucisku tętnicy
- pneumatyczny opatrunek uciskowy
-zapięcie, które umożliwia uciśnięcie lub/i poluzowanie opaski za pomocą bardzo mocnych rzepów
-część zestawu uciskająca na tętnicę wykonana z przeźroczystego materiału umożliwiającego bezpośredni 
podgląd miejsca nakłucia z widocznym markerem
-zestaw zawierający dwa balony: pierwszy podtrzymujący ciśnienie ponad miejscem nakłucia, drugi balon utrzymuje pierwszy we właściwej pozycji
- szerokość opaski min. 1,9 cm;
- dostępne 2 długości opaski 24-29 cm;
- szczelna strzykawka umożliwiająca regulację siły docisku poprzez dopompowanie lub odessanie powietrza</t>
  </si>
  <si>
    <t>ZESTAW DO NAKŁUCIA TĘTNICY PROMIENIOWEJ   hydrofilny      3 500 sztuk   53 zł netto, 57,24 brutto
- dostępne średnice 4 – 5 – 6 – 7Fr 
- dostępne długości 7 i 10 cm
- zestawy z prowadnikiem prostym stalowym typu mini spring 0,018” ; 0,021”; 0,025”
- długość prowadnika 45cm
- odpowiednia igła metalowa z krótkim ostrzem 22G; 21G; 20G
- koszulka wykonana ze śliskiego materiału ETFE odporna na załamania,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 rozmiary kodowane kolorami i liczbowo
Możliwość zamówienia introduktorów promieniowych pokrytych śliską substancja hydrofilną.
Dostępne rozmiary 5F, 6F w długościach 10cm/16cm/25cm 
Prowadnik w zestawie 0,021” lub 0,025” z ostrą igłą metalową lub kaniulą plastikową. 
Całość pakowana sterylnie na tacy.</t>
  </si>
  <si>
    <t>Urządzenie do zamykania tętnic udowych  
-  zestaw do zamykania tętnic po nakłuciu od 5 – 8Fr 
- system biowchłanialny. Całkowita absorbcja w czasie 60 – 90 dni
- polimerowa kotwica lub dysk od światła naczynia
- kolagen lub dysk od strony przydanki
- w zestawie prowadnik 70cm</t>
  </si>
  <si>
    <t>Prowadnik do angioplastyki wieńcowej     
- 0,014” 
- długość 180cm 
- dostępny przedłużacz o dł. 150cm 
- dostępne sztywności 0,6g; 1g; 3,6g 
- min. 4 rodzaje + przedłużacz 
- budowa typu duo-core zwiększająca precyzję wykonywanych zabiegów 
- materiał wykonania nitinol + stal szlachetna z dystalnym pokryciem hydrofilnym na 25 cm
- końcówka prosta zaokrąglona z platynowym markerem, pokryta warstwą silikonem na 2mm końcu. W wersji do krętych naczyń końcówka pokryta hydrofilnie.Część proksymalna pokryta teflonem (PTFE).
- wszystkie prowadnik z końcówką kształtowalną, z dystalnym rdzeniem nitinolowym na 40cm. Kształtowalny nitinolowy tip na 10 mm z oplotem.  
- dostępny prowadnik o zwiększonej hydrofilności.</t>
  </si>
  <si>
    <t>Prowadniki hydrofilne krótkie    
- rdzeń prowadnika w całości wykonany z odpornego na załamania nitinolu pokrytego poliuretanem z domieszką wolframu
- końcówka taperowana, atraumatycznie zaokrąglona
- dostępne długości 50 cm / 80 cm / 120 cm / 150 cm / 180 cm 
- dostępne średnice 0.018" / 0.025" / 0.032" /0.035" / 0.038" 
- zróżnicowane długości elastycznej końcówki 10 mm / 30 mm / 50 mm / 80 mm
- dostępne prowadniki proste, zagięte, kształtowalne.
- dostępne prowadniki o zróżnicowanej sztywności: Standard, sztywne i półsztywne dla dł. 180cm</t>
  </si>
  <si>
    <t>CEWNIK DIAGNOSTYCZNY do dostępu promieniowego    
- dostępne rozmiary 4 , 5, 6Fr (0,051” dla 6F)
- dostępne długości 65, 80, 90, 100, 110, 120cm
- dostępne cewniki z bocznymi otworami 
- cewnik wykonany z POLIURETANU z NYLONEM
- cewnik podwójnie zbrojony, zapewniający dobre manewrowanie i obrót 1:1, miękka końcówka atraumatyczna widoczna pod kontrolą RTG, pokrycie wewnętrzne umożliwiające dobry przepływ kontrastu
- dostępne standardowe krzywizny, jak również krzywizny dające optymalne podparcie z dostępu promieniowego, w tym min. dwa cewniki zarówno do lewej i prawej tętnicy wieńcowej typu TIG I, TIG II, BLK, Jacky, Sarah, cewniki z 1 lub 2 otworami bocznymi dla krzywizn promieniowych, PIG</t>
  </si>
  <si>
    <t>CEWNIK PROWADZĄCY HYDROFILNY DO KRĘTYCH ANATOMII   
- dostępne średnice 5, 6,7, 8Fr o długości 100cm 
- niezmiennie duże światło wewnętrzne 0,071” dla 6Fr; 0,081” dla 7Fr
- zewnętrzne śliskie pokrycie hydrofilne ułatwiające przejście w trudnych anatomiach 
- metalowe zbrojenie zachowujące niezmienne światło wewnątrz  na całej długości cewnika
- pełna gama krzywizn typowych i nietypowych, w tym krzywizna dająca optymalne podparcie przy dostępie promieniowym typu TIGER, Extra Backup do lewej i prawej tętnicy wieńcowej
- miękka i atraumatyczna końcówka 
- odporny na załamania i skręcanie 
- obrót 1:1
- dostępny cewnik 125cm z krzywizną dedykowaną do tętnic nerkowych z dostępu promieniowego Multipurpose</t>
  </si>
  <si>
    <t>CEWNIK PROWADZĄCY      
- dostępne średnice 5, 6,7Fr o długości 100cm
- niezmiennie duże światło wewnętrzne 0,071” dla 6Fr; 0,081” dla 7Fr
- materiał wykonania Poliester z wewnętrznym pokryciem śliskim PTFE
- metalowe zbrojenie zachowujące niezmienne światło wewnątrz  na całej długości cewnika
- pełna gama krzywizn typowych i nietypowych, w tym krzywizna dająca optymalne podparcie przy dostępie promieniowym typu TIGER, Ikari, EBU, 
- dostępny cewnik przedłużający 120cm prosty do zabiegów teleskopowych typu child in mother
- miękka i atraumatyczna końcówka wykonana z materiałów o różnej sztywności 
- odporny na załamania i skręcanie 
- obrót 1:1</t>
  </si>
  <si>
    <t>MIKROCEWNIK    
- kompatybilny z prowadnikiem 0,014”
- miękka, atraumatyczna, hydrofilna końcówka ze złotym markerem dł 0,7mm umiejscowionego 0,7mm od końca dystalnego   
- zwężane światło wewnętrzne
- średnica dystalna 0,018”
- średnica proksymalna 0,021”
- średnica zewnętrzna 1,8F (dystalnie)/2,6F (proksymalnie)
- zbrojenie na całej długości
- pokrycie zewnętrzne: warstwa hydrofilna(bez pokrycia 60cm w części proksymalnej)
- pokrycie wewnętrzne: PTFE + warstwa silikonu 
- elastyczny 13cm  segment dystalny 
- dostępne długości 130/150cm</t>
  </si>
  <si>
    <t>Mikrocewnik Dwukanałowy RX/OTW  
- wielofunkcyjny dwu kanałowy (RX/OTW) mikrocewnik do skomplikowanych zabiegów PTCA
- kompatybilny z prowadnikiem maks. 0,014”
- minimalna średnica wewnęrzna cewnika prowadzącego 0,056”
- średnica szaftu dystalnie ≥ 2,2Fr / proksymalnie 3,2Fr
- miękka, atraumatyczna końcówka o profilu 0,017”, z dwoma markerami pozycjonującymi dystalne ujście prowadników.
- 1 mm marker dystalny dla kanału OTW
- 0,5 mm marker dla kanału RX
- ujście kanału RX w odległości 21cm od końcówki dystalnej
- zewnętrzna powłoka hydrofilna
- zwężane światło wewnętrzne
- długość robocza 140 cm</t>
  </si>
  <si>
    <t>PTCA Semicompliant balloon Catheter   
- cewnik balonowy do zmian kompleksowych w tym krętych i zwapniałych o wzmocnionym szafcie 
- cewnik w systemie Rapid exchange, semi compliant, kompatybilny z prowadnikiem 0,014” 
- balon wykonany z Nylonu 12 
- ciśnienie nominalne 6 atm, 
- RBP 14/12 atm 
- profil wejścia 0.41 mm dla 1.00-1.50 mm 
- profil przejścia 0.023” (0.58mm) dla średnicy 1.00mm 
- shaft proksymalny 0.64 mm, środkowy 0.84, dystalny dla 1.00-1.50 taperowany 0.79-0.89 dla 2.00-4.00 0.87mm 
- długość użytkowa 145 cm 
- długość odcinka RX 25 cm, 
- markery głębokości na 90 i 100 cm od dystalnego brzegu 
- markery Pt/Ir na balonie 
- kompatybilne z cewnikami 4 Fr 
- pokrycie hydrofilne na dystalnym shaft`cie 
- dostępne długości: 5, 10, 15, 20, 30, 40 mm 
- dostępne średnice: 1,00 – 4,00 mm – min. 12 średnic</t>
  </si>
  <si>
    <t>Cewnik balonowy wysokociśnieniowy NC do bifurkacji w technice POT  
- cewnik balonowy wysokociśnieniowy NC
- rekomendowany do doprężania w bifurkacji w technice POT
- kompatybilny z cewnikiem prowadzącym 5F
- trójwarstwowa budowa balonu
- materiał wykonania Elastomer i Polyamid
- bardzo krótkie i zaokrąglone ramiona balonu ułatwiające pozycjonowanie podczas doprężania stentu w technice POT ( ≤3mm )
- cienkie markery na balonie oraz markery głębokości na szafcie
- pokrycie hydrofilne shaftu od końcówki balonu do ujścia prowadnika
- szaft proksymalny 1,9Fr ;Szaft dystalny 2,5Fr – 2,6Fr dla średnicy 3,0mm
- szaft środkowy zmodyfikowany usztywniony wewnętrznie dla poprawy popychaności
- dostępne średnice od 2,0 do 5,0mm (min.11 do wyboru)
- dostępne długości 6, 8,12,15,20,25,30mm 
- niski entry profile ≤0,43mm
- ciśnienie nominalne 12atm
- RBP 22 atm i 20 atm dla (4,5-5,0mm)
- długość robocza system 145cm
- możliwość wykorzystanie w technice Kissing Balloon z cewnikiem 6F</t>
  </si>
  <si>
    <t>Stent CO-CR uwalniający lek z biodegradowalnego polimeru, 1 m. DAPT / 3 tesle MRI  
- stent wieńcowy kobaltowo-chromowy L605 uwalniający analog rapamycyny (Sirolimus) z biodegradowalnego polimeru PDLLA-PCL, wycinany laserowo typu slotted tube 
- dwukonektorowe połączenia 
- sposób pokrycia lekiem – abluminalnie – stopniowane – brak polimeru na konektorach platformy, zapobiegające pękanie podczas rozprężania stentu, co minimalizuje ryzyko dostania się polimeru z lekiem bezpośrednio do krwioobiegu
- grubość ściany stentu 80µm
- niewielka dawka leku: 3,9 µg/mm
- średnice stentów od 2.25 mm do 4.0 mm 
- długość stentów od 9.0 mm do 38 mm 
- ciśnienie nominalne ≥9 atm 
- RBP ≥ 16 atm. dla średnic stentów 2.25 – 3.0 mm ; ≥ 14 atm. dla średnic stentów 3.5 – 4.0 mm 
- profil końcówki dystalnej – 0,017”
- bardzo dobry dostęp do gałęzi bocznych po rozprężeniu stentu 2,91mm (4,57mm2 dla stentu 3,0mm)
- kompatybilność z cewnikiem prowadzącym 5Fr dla wszystkich rozmiarów 
- długość robocza cewnika ≥ 144cm, szaft modyfikowany, z dystalnym pokryciem hydrofilnym 33cm
- możliwość skrócenia DAPT do 1 miesiąca z informacją zawartą w instrukcji obsługi
- udokumentowane bezpieczeństwo stosowania w obszarze MRI do 3 Tesli 
- stent certyfikowany i rekomendowany w wytycznych ESC 2014 do użycia klinicznego, o udowodnionej skuteczności badaniami klinicznymi.
- stent rekomendowany do użycia min. w bifurkacjach, w zabiegach CTO, w LM, przy skróconej DAPT do 1 m., u pacjentów z wysokim ryzykiem krwawienia.</t>
  </si>
  <si>
    <t>Stent CO-CR uwalniający lek z biodegradowalnego polimeru  
- stent wieńcowy kobaltowo-chromowy  uwalniający analog rapamycyny (Sirolimus) z biodegradowalnego polimeru PDLLA-PCL, wycinany laserowo typu slotted tube 
- dwukonektorowe połączenia 
- sposób pokrycia lekiem – abluminalnie – gradientowo
- grubość ściany stentu 80µm
- niewielka dawka leku: 3,9 µg/mm
- odległość krawędzi stentu od markerów (Pt/Ir) na balonie 0,25mm dla dokładnego pozycjonowania 
- średnice stentów od 2.25 mm do 4.0 mm 
- długość stentów 9/12/15/18/21/24/28/33/38mm
- ciśnienie nominalne ≥9 atm 
- RBP 14/16 atm 
- zaokrąglona, wykonana z bardzo mocnego i elastycznego materiału, o profilu – 0,018”
- wzmocniony szaft OD 0,64mm ID 0,46mm typu hypotube 
- szaft proksymalny 1,9Fr Szaft dystalny 2,5Fr/2,7Fr
- szaft środkowy wzmocniony sztywnym drutem stalowym u ujścia prowadnika dla poprawy popychalności stentu o 78% przy niedostatecznym podparciu cewnika
- pokrycie hydrofilne shaftu 180mm 
- możliwość skrócenia DAPT do 1 miesiąca z informacją zawartą w instrukcji obsługi</t>
  </si>
  <si>
    <t>Pakiet nr 20</t>
  </si>
  <si>
    <t>Prowadnik 
- długość 330 cm 
- średnica 0.009” 
- dostępne dwie sztywności prowadnika Floppy i Extra Support 
- końcówka widoczna w skopii o średnicy 0.014” i długości min. 2cm</t>
  </si>
  <si>
    <t>Cewnik do aterektomii rotacyjnej z łącznikiem 
- pełne sterowanie pracą urządzenia za pomocą przełączników na łączniku 
- zakres dostępnych średnic wierteł 1,25 – 2,50mm 
- długość cewnika 135cm</t>
  </si>
  <si>
    <t>Konsola elektroniczna ROTAPro - dzierżawa
- możliwość uzyskania obrotów w zakresie od 0 do 190 tyś. na minutę 
- możliwość napędzania systemu sprężonym powietrzem lub azotem o ciśnieniu min. 6atm. 
- czytelny panel sterowania 
- pełne sterowanie pracą urządzenia za pomocą przełączników na łączniku</t>
  </si>
  <si>
    <t>Pakiet nr 21</t>
  </si>
  <si>
    <t>Cewniki diagnostyczne    
cewnik zbrojony, zapewniający dobre manewrowanie i obrót
średnica wewnętrzna min. 0,057" dla 6F
duży wybór kształtów krzywizn do naczyń wieńcowych, min. 3,5-6,0
atraumatyczna końcówka dobrze widoczna w skopii
dostępne rozmiary min 4-7F</t>
  </si>
  <si>
    <t>Cewniki balonowe sc  do predilatacji  
wszystkie rozmiary kompatybilne z 5F
średnice 1mm-4mm
długości 6mm-30mm
ciśnienie nominalne-6 atm RBP-14 atm
profil (distal tip) dla 1x6mm – 0.0157"
długość shaftu-146 cm
w zestawie urządzenie do re-wrappingu</t>
  </si>
  <si>
    <t>Pakiet nr 22</t>
  </si>
  <si>
    <t>Introduktor do tętnicy udowej  
	długość 11 cm i 23 cm 
	zakres średni od 5F - 10 F
	zestaw składający się z koszulki naczyniowej,                            prowadnika 0,035", igły 18G/70 mm
	boczny dren  z kranikiem trójdrożnyrn do podawania płynów</t>
  </si>
  <si>
    <t>Introduktor do tętnicy promieniowej 
	długość: 7 cm  i 11cm i 23 cm
	średnice: 5 F, 6 F,  7 F
	zestaw składający się z koszulki naczyniowej, rozszerzacza, igły 21G/38 mm ze wskaźnikiem położenia ostrza oraz miniprowadnika 0,018" dostępnego w wersji prostej oraz z  końcówką wygiętą pod kątem ok. 30o
	boczny dren  z kranikiem trójdrożnyrn do podawania 
płynów</t>
  </si>
  <si>
    <t>Prowadnik teflonowy naczyniowy 
	powłoka teflonowa 
	średnica w  zakresie  0,018" -  0,038"
	dostępność różnych długości 150, 180, 200 i 260 cm 
	zakończenie typu J'  i proste
	odporność na załamania i zagięcia
	automatyczna miękka końcówka,  dobrze widoczna                          w skopii
	korpus prowadnika zapewniający dobre podparcie i przeniesienie obrotu</t>
  </si>
  <si>
    <t>Kranik trójdrożny wysokociśnieniowy
	wytrzymujący ciśnienie nie mniejsze niż 20 bar</t>
  </si>
  <si>
    <t>Igła angiograficzna 18 G 
	długość 70 mm
	kompatybilna z prowadnikiem 0,038”</t>
  </si>
  <si>
    <t>Torguer
	akceptujący prowadniki o średnicy w zakresie 0,014” – 0,035”
	zakręcany mechanizm montażu na prowadniku</t>
  </si>
  <si>
    <t>Stent wieńcowy Co-Cr dedykowany do bifurkacji: 
	wykonany w technologii slotted tube, montowany na balonie wysokociśnieniowym (RBP 16 atm.),                       o zróżnicowanej średnicy
	średnica proksymalna 3,5 – 4,5 mm
	średnica dystalna 2,5 – 3,75 mm
	długość: 16 mm, 19 mm, 24 mm
	pokryty biodegradowalnym polimerem uwalniającym lek antyproliferacyjny
	system doprowadzający wykorzystujący jeden prowadnik
	3 markery pozycjonujące
	w miejscu bocznicy powiększona komórka, umożliwiająca wprowadzenie stentu lub balonu bez predylatacji</t>
  </si>
  <si>
    <t>Stent Co-Cr, o niskim profilu i wysokiej elastyczności uwalniający sirolimus: 
	pokryty elastyczną warstwą biodegradowalnego polimeru uwalniającego lek antyproliferacyjny
	długość stentów: 8 – 40 mm
	średnica stentów: 2,0 – 5,0 mm (w zakresie                    2,25 – 4,0 mm, wzrost średnicy co 0,25 mm)
	średnica systemu wprowadzającego w części proksymalnej / dystalnej nie większa niż 1,8F/2,5F
	profil przejścia 0,034” dla stentu o średnicy                   
   3 mm</t>
  </si>
  <si>
    <t>Cewnik balonowy o niskim profilu dedykowany              do krętych odcinków naczyń: 
	balon typu semi-compliant, o profilu przejścia max. 0,025" dla średnicy 3,0 mm
	długość balonu 10 - 40 mm, min. 7 długości                            w zakresie
	średnica 1,25 - 4,0 mm, min. 12 średnic                            w zakresie
	średnica systemu wprowadzającego w części proksymalnej / dystalnej nie większa niż 1,8F/2,5F
	kompatybilność z cewnikiem prowadzącym 5F
	możliwość wykonania zabiegu w technice „kissing baloon” dla cewnika prowadzącego 6F dla dwóch balonów o średnicy min. 3,5 mm</t>
  </si>
  <si>
    <t>Cewnik balonowy o niskim profilu dedykowany                    do CTO:  
	balon typu semi-compliant
	profil wejścia 0,016”
	dwa markery pozycjonujące oraz wersja                         z pojedynczym markerem
	średnice: 0,75; 0,80; 0,90; 1,0; 1,25 mm
	długość balonu 10 - 40 mm
	RBP 18 atm.
	średnica systemu wprowadzającego w części proksymalnej / dystalnej 1,8F/2,5F</t>
  </si>
  <si>
    <t>Cewnik balonowy typu non-compliant :  
	balon do PTCA typu non-compliant z powłoką hydrofilną
	profil wejścia 0,017”
	dwa platynowo-irydowe markery pozycjonujące
	zakres średnic od 2,0 mm do 5,0 mm (min. 11 średnic do wyboru)
	zakres długości od 8 mm do 25 mm (min. 7 długości do wyboru)
	ciśnienie nominalne [NP] 12 atm.
	ciśnienie RBP 20 atm.
	średnica systemu wprowadzającego w części proksymalnej / dystalnej 1,8F/2,5F</t>
  </si>
  <si>
    <t>Pakiet nr 23</t>
  </si>
  <si>
    <t>INFLATOR O RĘKOJEŚCI PISTOLETOWEJ  
- dostępna wersja 20 ml
- wytrzymałość do 30 ATM
- rękojeść pistoletowa
- do obsługi jednoręcznej
- dostępna wersja półpistoletowa i T</t>
  </si>
  <si>
    <t>Y-KONEKTORY        
1. Szczelność zastawki do 400KPa potwierdzona przez producenta sprzętu.
2. Światło wewnętrzne 11Fr, regulowane przyciskiem, łączącym funkcję konektora typu push-pull i
typu screw;
3. Ergonomiczny kształt przystosowany do obsługi jednoręcznej;
4. Dostępna wersja z drenem 25cm i kranikiem trójdrożnym oraz bez portu bocznego.
5. Wykonany z przezroczystego materiału PCV medycznego</t>
  </si>
  <si>
    <t>Y KONEKTOR PUSH CLICK 
- współpracujący z urządzeniami do 8 F
- wersja push click
- wykonany z przezroczystego materiału PCV medycznego
- pracuje w 3 pozycjach: otwarta,półotwarta, zamknięta
- do wyboru wersja z drenem lub bez</t>
  </si>
  <si>
    <t>.   Opaski uciskowe 
1. Opaski wykonane z przezroczystego materiału umożliwiającego obserwację miejsce wkłucia.
2. Dostępne minimum 3 rozmiary do wyboru.
3. Zamykane na mocny rzep z możliwością wielokrotnej regulacji siły ucisku.
4. W zestawie strzykawka do inflacji/deflacji.</t>
  </si>
  <si>
    <t>OPASKA ZEGARKOWA PROMIENIOWA -
- dostępny 1 rozmiar uniwersalny regulowany w nadgarstku
- zamykana pokrętłem 
- mocny rzep gwarantujący stabilność systemu
- przezroczysty korpus umożliwiający obserwację miejsca</t>
  </si>
  <si>
    <t>Cewniki Angiograficzne –
- Cewniki dostępne w rozmiarach 4/5/6Fr 
- długości 100/110/125cm
- Zbrojone 16 włóknami
- konstrukcja nylonowa, wytrzymałość do 1200psi
-Wymagane krzywizny JL/JR/PIG/PIG145/PIG155/TIG 
-Duże światło wewnętrzne (4Fr-1.07mm/5Fr- 1.19mm,6Fr-1.40mm)
- Miękka, atraumatyczna końcówka</t>
  </si>
  <si>
    <t>Balon DEB : - cewnik kompatybilny z prowadnikiem 0,014”, typ RX,
- dawka Paklitakselu: 3 mikrogramy leku na mm2 balonu,
- nośnik leku w postaci soli amonowej,
- długość użytkowa cewnika 140cm
- dostępne średnice balonu:2,0; 2,25; 2,5; 2,75; 3,0; 3,5; 4 mm
- dostępne długości balonu: 15,20,25,30 mm
- cały cewnik wykonany z poliamidu i nylonu 12
- RBP; 16 bar (14 bar dla 4,0 x20 I większych)
- skuteczność w małych naczyniach udowodniona 
- wskazania do stosowania restenoza, zmiany de novo, zmiany w małych naczyniach oraz ostra niedrożność naczyń
- skuteczność potwierdzona w randomizowanych badaniach klinicznych</t>
  </si>
  <si>
    <t>Pakiet nr 24</t>
  </si>
  <si>
    <t>Balon NC        
Cewnik balonowy wysokociśnieniowy, typu „non-compliant” w systemie Rx, jednorazowego użytku, do twardych zmian zwężających i doprężeń stentów.
Wykonany z trwałego i odpornego na uszkodzenia materiału nylonu, (składanie 3-zakładkowe).
Dostępne długości 8, 10, 12, 15, 18 mm
Długość użytkowa cewnika minimum 140 cm. Shaft proksymalny nie większy niż 2,0 F, dystalny nie większy niż 2,55 F.
Wymagane ciśnienia – NP nie mniej niż 12 atm, RBP minimum 22 atm (dla balonów 2,0 do 4,0), ABP minimum - 28 atm.
Średnice balonu od 2,0 do 5,0 mm. W zakresie 2,0 do 4,0 mm wymagane średnice nominalne balonów co 0,25 mm, w pozostałym zakresie co 0,5 mm.
Crossing profile dla balonu 3 mm nie większy niż 0,025”.
Cewnik posiada dwa wskaźniki umiejscowione na 90 cm i 100 cm oraz hydrofilne pokrycie balonu, shaftu i końcówki balonu. Długość końcówki od 1,5 do 2,0 mm. Kompatybilność z cewnikiem prowadzącym dla 5 F w zakresie 2,0-4,0 mm, a dla 6 F - 4,5 - 5,0 mm. 
Axial Balloon Growth from Nominal to RBP – 3%.</t>
  </si>
  <si>
    <t>Balon S.C.    
Cewnik balonowy, typu semi-compliant w systemie Rx, jednorazowego użytku do predylatacji i zabezpieczenia bocznych gałęzi.
Wykonany z trwałego i odpornego na uszkodzenia materiału Pebex, nie odkształcającego się po wypełnieniu i zapewniającego stabilną pozycję balonu w trakcie rozprężenia. Długość użytkowa cewnika minimum 140 cm. Shaft proksymalny 1,9 F, dystalny 2,55 F (1,0-2,55 mm) 2,7 F (2,5-4,0mm). Wymagane ciśnienia – NP nie więcej niż 6 atm, RBP minimum 14 atm.
Średnice cewnika balonowego od 1,0 do 3,5 mm, w całym zakresie wymagane średnice nominalne balonów co 0,25 mm ,dalej co 0,5 mm. Długość cewnika balonowego 10, 15, 20, 30 mm.
Crossing profile dla balonu 3 mm nie większy niż 0,021”, dla balonu 1,5 mm nie większy niż 0,0193” i dla balonu 1,25 mm nie większy niż 0,019”.
Profil wejścia dla wszystkich średnic nie większy niż 0,016” 
Dwa dobrze widoczne w fluoroskopii znaczniki, dla najmniejszych średnic (1,00 mm - 1,75 mm) jeden, pojedynczy marker na środku balonu.
Kompatybilność w pełnym zakresie rozmiarów z cewnikiem prowadzącym 5 F.
Możliwość wykonania KBT dla cewnika prowadzącego 6F dla dwóch balonów niemniejszych niż 3,0 mm.</t>
  </si>
  <si>
    <t>Mikrocewnik  
Dwuświatłowy mikrocewnik wspierający prowadniki w systemie OTW, kompatybilny z cewnikami prowadzącymi 5F oraz większymi.
Efektywna długość robocza 140 cm z dwoma światłami OTW biegnącymi przez całą długość mikrocewnika, kompatybilne z prowadnikami 0,014”/0,36 mm lub mniejszymi, umożliwiające wymianę prowadników w obu światłach bez konieczności wycofywania mikrocewnika na zewnątrz cewnika prowadzącego.
Kanały OTW posiadają na dystalnym końcu mikrocewnika trzy ujścia – jedno na taperowanej, elastycznej, atraumatycznej końcówce, 2 pozostałe ujścia wyprowadzone w przeciwnych kierunkach (pod kątem 180°), w odległości 8 i 12 mm od końca mikrocewnika, umożliwiające kontrolę kierunku wyjścia prowadnika.
Elastyczna końcówka w całości widoczna w skopii; oba boczne ujścia, w odległości 8 mm i 12 mm również widoczne w skopii.
Dwa markery głębokości umieszczone w odległości 95 cm i 105 cm od końcówki dystalnej.
Hydrofilna powłoka zewnętrzna, obejmująca co najmniej 25 cm dystalnej części mikrocewnika.</t>
  </si>
  <si>
    <t>Cewnik przędłużający  do prowadzącego   
Cewnik przedłużający do cewnika prowadzącego, dostępny w średnicach 5F, 6F, 7F, 8F, zmniejszający światło cewnika o maksymalnie 1F, o konstrukcji umożliwiającej wprowadzenie i kontynuację zabiegu przez Y-konektor, o miękkiej, atraumatycznej końcówce roboczej cewnika, w całości widoczną w skopii.
Długość użytkowa 150cm, z dystalnym markerem widocznym w skopii, długość przedłużającego segmentu RX 25cm, światło wewnętrzne 0,041’’ dla cewnika 5F, 0,056” dla cewnika 6F, 0,062” dla cewnika 7F, 0,071” dla cewnika 8F.</t>
  </si>
  <si>
    <t>Mikrocewnik 
Mikrocewnik z pojedyńczym światłem w systemie OTW,stanowiący wsparcie dla prowadnika 0,014”.Mikrocewnik posiada nadbudowany torquer w proksymalnej części pozwalający na blokowanie prowadnika. Kompatybilny prowadnik 0,014” , dwie długości użytkowe 135 cm i 155 cm  ,długość sekcji hydrofilnej dla długości 135 cm -25cm , dla 155cm- 60cm . Dwie długości sekcji dystalnej -3cm dla (135cm i 155cm) oraz 6cm dla (135cm i 155cm) .Średnica zewnętrzna w części proksymalnej 2,6F w części dystalnej 2,3F.Profil wejścia końcówki stożkowej 0,016”. Markery wejściowe 95. i 105 cm.</t>
  </si>
  <si>
    <t>DEB   
 Cewnik balonowy z paklitakselem , powłoka paklitakselu
3,0 μg / mm2 powierzchni balonu, długość użytkowa cewnika 140 cm ,rekomendowany prowadnik 0,014”, profil wejścia 0,016 ‘’, kompatybilny prowadnik  5F , średnie ciśnienie rozrywające 22 bary,
znamionowe ciśnienie rozrywające 16 barów dla wszystkich rozmiarów do 4,00-20 oraz 
14 barów dla 4,00-25 i 4,00-30, dostępne średnice : 2,00 mm 2,25 mm 2,5 mm 2,75 mm 3,00 mm 3,50 mm 4,00 mm</t>
  </si>
  <si>
    <t>Pakiet nr 25</t>
  </si>
  <si>
    <t>Płyty DVD+R 500 sztuk
+ koperty 500 sztuk</t>
  </si>
  <si>
    <t>Pakiet nr 26</t>
  </si>
  <si>
    <t>Pakiet nr 3</t>
  </si>
  <si>
    <t>Cewnik balonowy RX semi compliant    
.         cewnik balonowy w systemie szybkiej wymiany RX
•	typ balonu - semi - compliant
•	ciśnienie NP - 6 Atm, RBP - 14 Atm, ABP - 20 Atm
- profil przejścia dla balonu 1,0 mm - 0,0186", 1,25 mm - 0,0190", 3,0 mm - 0,0210"
- średnice balonów od 1,0 do 4,0 mm (1,0; 1,25; 1,5; 1,75; 2,0; 2,25; 2,5; 2,75; 3,0; 3,25; 3,5;       3,75; 4,0 mm)
•	długość balonów od 5 do 30 mm (5;8;10;12;15;20;25;30 mm)
•	profil wejścia - 0,016”
•	długość końcówki - 1,5 mm dla balonu o średnicy 1,0-1,75 mm, 2,0 mm dla balonu o średnicy 2,0-3,0 mm, 2,5 mm dla balonu o średnicy 3,25-4,0 mm
•	dostępna długość użytkowa - 140 cm
•	średnica zewnętrzna szaftu proksymalnie – 1,9F
•	średnica zewnętrzna szaftu dystalnie - 2,36F(ø1,0-1,75) /2,55F (ø 2,0-3,0 mm)/2,7F(ø 1,25-4,0 mm)
•	ilość zakładek balonu: 2 zakładki (∅ 1,0 mm), 3 zakładki (∅ 1,25 – 4,0 mm)
•	hydrofilna powłoka SilderTM w części dystalnej cewnika
•	hydrofobowa powłoka EelTM dla kanału prowadnika
•	2 markery platynowo-irydowe na obu krańcach balonu, 1 marker dla średnic 1,0-1,75 mm</t>
  </si>
  <si>
    <t>Cewnik balonowy RX non compliant   
•	cewnik balonowy w systemie szybkiej wymiany RX
•	typ balonu – non compliant
•	NP- 12 Atm
•	RBP- 22 Atm (ø2,0- 4,0 mm); 20 Atm (ø4,5-5,0 mm)
•	ABP- 30 Atm
- profil przejścia dla balonu 2,0 mm - 0,0230", 2,75 mm - 0,0240", 3,0 mm - 0,0250", 4,0 mm - 0,0280”, 5,0 mm - 0,0310
- średnice balonów od 2,0 do 5,0 mm (2,0; 2,25; 2,5; 2,75; 3,0; 3,25; 3,5; 3,75, 4,0, 4,5, 5,0 mm)
•	długość balonów: od 6 do 30 mm (6, 8, 10, 12, 15, 18, 20, 22, 25, 30 mm)
•	profil wejścia - 0,016”
•	długość końcówki - 2,0 mm dla balonu o średnicy 2,0-3,0mm, 2,5 mm dla balonu o średnicy 3,25-5,0 mm
•	dostępna długość użytkowa - 140 cm
•	średnica zewnętrzna szaftu proksymalnie - 2,0F
•	średnica zewnętrzna szaftu dystalnie - 2,55F (ø2,0- 4,0 mm); 2,6F (ø4,5-5,0 mm)
•	zakładki balonu: 3 zakładki 
•	hydrofilna powłoka SilderTM od końcówki do sąsiadującego portu prowadnika (zewnętrzna powierzchnia)
•	hydrofobowa powłoka EelTM kanału dla prowadnika
•	2 markery platynowo-irydowe na obu krańcach balonu</t>
  </si>
  <si>
    <t>Cewnik balonowy RX semi compliant   CTO  
•	cewnik balonowy w systemie szybkiej wymiany RX
•	typ balonu – semi - compliant
•	ciśnienie NP - 10 Atm, RBP - 20 Atm, ABP -28 Atm
- profil przejścia dla balonu 0,75 mm - 0,0184"
•	średnice balonów od 0,75 do 2,0 mm (0,75, 1,0; 1,25; 1,5; 1,75; 2,0; mm)
•	długość balonów od 5 do 30 mm (5;8;10;12;15;20;25;30 mm)
•	profil wejścia - 0,0156”
•	długość końcówki - 1,5 mm dla balonu o średnicy 0,75-1,75 mm, 2,0 mm dla balonu o średnicy 2,0
•	dostępna długość użytkowa - 140 cm
•	średnica zewnętrzna szaftu proksymalnie – 1,9F; (0,75mm-1,5mm), 2,0F(1,75mm-2,0mm)
•	średnica zewnętrzna szaftu dystalnie - 2,2F (0,75mm-1,0mm)2,2F/2,36F (1,25mm-1,5mm), 2,36F/2,55F (1,75mm-2,0mm)
•	hydrofilna powłoka SilderTM w części dystalnej cewnika
•	hydrofobowa powłoka EelTM dla kanału prowadnika</t>
  </si>
  <si>
    <t>Cewnik balonowy RX non compliant – POT  
•	cewnik balonowy w systemie szybkiej wymiany RX
•	typ balonu - non – compliant
•	ciśnienie NP - 12 Atm, RBP 22 Atm (ø 2,25-4,0 mm), 20 Atm (ø 4,5-5,0 mm)
•	średnice balonów od 2,25 do 5,0 mm (2,25; 2,5; 2,75; 3,0; 3,25; 3,5; 3,75; 4,0, 4,5; 5,0 mm)
•	długość balonów od 6 do 15 mm (6: 8; 10; 12; 15 mm)
•	profil wejścia - 0,016” 
•	długość końcówki - 2,0 mm dla balonu o średnicy 2,25-3,0 mm, 2,5 mm dla balonu o średnicy 3,25-5,0 mm
•	dostępna długość użytkowa - 140 cm
•	średnica zewnętrzna szaftu proksymalnie – 2,0F
•	średnica zewnętrzna szaftu dystalnie – 2,55/2,6F
•	kompatybilny z prowadnikiem 0,014“
•	kompatybyliny z cewnikiem prowadzącym 5F (ø 2,25-4,0 mm), 6F (ø 5,5-5,0 mm)
•	hydrofilna powłoka w części dystalnej cewnika
•	silikinowa powłoka dla kanału prowadnika
•	krótkie ramiona balonu wynoszące 0,6 mm redukujące jego podłużny przyrost oraz minimalizujące możliwość urazu naczyń poza leczonym obszarem</t>
  </si>
  <si>
    <t>Cewnik balonowy RX powlekany lekiem Paklitaksel (DEB)  
•	cewnik balonowy powlekany lekiem Paklitaksel w postaci mikrokrystalicznej
•	wielowarstwowa powłoka balonu w nanotechnologii TransferTech
•	cewnik balonowy w systemie RX
•	balon typu – semi - compliant
•	dostępne średnice balonu od 1,5 do 4,5 mm - 11 średnic (1,5; 2,0; 2,25; 2,5; 2,75; 3,0; 3,25; 3,5; 3,75; 4,0; 4,5)
•	dostępne długości balonów: 10, 15, 20, 25, 30, 40 mm
•	profil przejścia dla balonu 2,0 mm - 0,030", 2,75 mm - 0,033", 3,0 mm - 0,034", 4,0 mm - 0,039”
•	długość użytkowa - 142 cm
•	długość systemu RX – 25 cm
•	ciśnienie nominalne - 6 Atm, RBP - 16, Atm, ABP - 20 Atm
•	kompatybilny z cewnikiem prowadzącym 5 F we wszystkich rozmiarach
•	kompatybilny z prowadnikiem 0,014”
•	profil końcówki - 0,016”
•	średnica zewnętrzna proksymalnie - 2F
•	średnica zewnętrzna dystalnie - 2,6F (  3 mm)
•	średnica zewnętrzna dystalnie - 2,7F ( &gt; 3mm)
•	uwalniany lek- Paklitaksel
•	dawka leku - 3μg/mm2
•	dwa markery Pt/Ir</t>
  </si>
  <si>
    <t>Pakiet nr 4</t>
  </si>
  <si>
    <t>Stent typu DES; chromowo – kobaltowy z ultracienkimi przęsłami, pokryty pasywną powłoką,  uwalniający sirolimus z polimeru o przedłużonej biodegradacji 
•	Konstrukcja hybrydowa – stenty chromowo - kobaltowe pokryte pasywną powłoką z węglika krzemu związaną kowalencyjnie (na stałe) z rusztowaniem stentu oraz aktywną powłoką, zawierającą biodegradowalny polimer kontrolowanie uwalniający sirolimus:
o	pasywna powłoka (węglik krzemu) nie aktywuje płytek krwi i fibrynogenu (zapobiega wykrzepianiu na powierzchni przęseł stentu), ogranicza dyfuzję jonów metali do otaczającej tkanki (redukuje ryzyko korozji i uczulenia na nikiel) oraz przyspiesza proces endotelializacji i gojenia naczynia
o	aktywna powłoka zawiera biodegradowalny polimer, który w sposób kontrolowany uwalnia sirolimus
•	Biodegradowalny polimer na bazie PLLA (Poly-L-Lactic Acid) o zróżnicowanej grubości  7,4 µm od strony ściany naczynia oraz 3,5 µm  od strony światła naczynia
•	Lek: sirolimus
•	Uwalnianie leku 50 % w ciągu 7 dniu, całkowite w ciągu 12-14 tygodni
•	Dawka leku: 50 – 250 µg w zależności od średnicy i długości
•	Dostępne długości: 9; 13; 15; 18; 22; 26; 30; 35; 40 mm
•	Dostępne średnice: 2,25;  2,5; 2,75; 3,0; 3,5; 4,0 mm
•	Różne grubości przęseł stentu (uzyskanie optymalnego poziomu elastyczności i siły radialnej):
o	60 µm (0,0024”) dla średnic 2,25 - 3,0 mm (71 µm wraz z polimerem)
o	80 µm (0,0031”) dla średnic 3,5 - 4,0 mm  (91 µm wraz z polimerem)       
•	Crossing profile 0,039” dla średnicy 3,0 mm
•	Ciśnienie nominalne (NP): 8 atm  
•	Ciśnienie RBP: 16 atm
•	Czas biodegradacji polimeru ok. 24 miesiące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Skracalność po rozprężeniu 0%
•	Możliwość doprężenia:
o	do 3,5 mm (ø 2,25 – 3,0 mm)
o	do 4,5 mm (ø 3,5 – 4,0 mm)
•	W badaniu RCT udowodniony istotny statystycznie niższy odsetek poważnych zdarzeń klinicznych w pierwszorzędowym punkcie końcowym TLF w porównaniu ze stentem typu DES II generacji oraz istotnie niższy odsetek zdarzeń klinicznych potwierdzony w 3 letniej obserwacji. TLF (Target Lesion Failure) – punkt końcowy złożony ze śmiertelności sercowo – naczyniowej, zawałów i klinicznie wskazanej powtórnej rewaskularyzacji)
•	Wyniki kliniczne w 5 letniej obserwacji na poziomie: 
	10% TLF (Target Lesion Failure) - punkt złożony ze śmiertelności sercowo-naczyniowej, zawału i klinicznie wskazanej powtórnej rewaskularyzacji
	0,3% potwierdzonej zakrzepicy w stencie (definite stent thrombosis)
•	udowodnione superiority w pierwszorzędowym punkcie końcowym TLF  w grupie pacjentów STEMI w porównaniu ze stentem typu DES II generacji. TLF (Target Lesion Failure) – punkt końcowy złożony ze śmiertelności sercowo – naczyniowej, zawałów i klinicznie wskazanej powtórnej rewaskularyzacji)</t>
  </si>
  <si>
    <t>Stentgraft wieńcowy – PK PAPYRUS:     
•	Stenty chromowo – kobaltowe pokryte pasywną powłoką z węglika krzemu, która nie aktywuje płytek krwi i fibrynogenu (zapobiega wykrzepianiu na powierzchni przęseł stentgraftu), ogranicza dyfuzję jonów metali do otaczającej tkanki (redukuje ryzyko korozji i uczulenia na nikiel) oraz przyspiesza proces endotelializacji i gojenia naczynia 
•	Pokrycie (graft) nakładane metodą elektrospun (nie plecione)
•	Grubość pokrycia 90 µm
•	Dostępne długości: 15; 20; 26 mm
•	Dostępne średnice: 2,5; 3,0; 3,5; 4,0; 4,5; 5,0 mm
•	Różne grubości przęseł stentgraftu:
o	60 µm (0,0024”) dla średnic 2,5 - 3,0 mm 
o	80 µm (0,0031”) dla średnic 3,5 - 4,0 mm         
o	120 µm (0,0047”) dla średnic 4,5 i 5,0 mm
•	Crossing profile 1,19 mm (0,046”) dla średnicy 3,0 mm
•	Ciśnienie nominalne (NP):
o	7 atm (ø 4,0 – 5,0 mm)
o	8 atm (ø 2,5 – 3,5 mm)  
•	Ciśnienie RBP: 
o	14 atm (ø 4,5  - 5,0 mm)
o	16 atm (ø 2,5 – 4,0mm)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Shaft proksymalny: 2.0F
•	Shaft dystalny: 
o	2.8F (ø 2,5 – 3,5 mm)
o	3F (ø 4,0 – 5,0 mm)
•	Zawartość chromu w stopie konstrukcyjnym 20%, niklu 10%
•	Kompatybilny z cewnikiem prowadzącym 5F (ø 2,5 – 4,0 mm,) i 6F (ø 4,5 – 5,0 mm)
•	Długość systemu dostarczania 140 cm
•	Możliwość doprężenia:
o	do 3,5 mm (ø 2,5 – 3,0 mm)
o	do 4,65 mm (ø 3,5 – 4,0 mm)
o	do 5,63 mm (ø 4,5 – 5,0 mm)
•	Średni czas dostarczenia do zmiany – 8 min. 
•	Udowodniony 91,7% sukces procedury</t>
  </si>
  <si>
    <t>5.	Cewniki balonowy non – compliant:       
•	Cewnik balonowy niepodatny, wysokociśnieniowy
•	Konstrukcja hypotube
•	Materiał SCP (polimer semikrystaliczny)
•	Złożenie trójzakładkowe
•	Profil wejścia 0,018”
•	Długość systemu dostarczania 145 cm
•	Dostępne długości: 8; 12; 15; 20; 30 mm
•	Dostępne średnice: 2,0; 2.25; 2,5; 2,75; 3,0; 3,25; 3,5; 3,75; 4,0; 4,5; 5,0 mm (4,5 oraz 5,0 mm dostępne tylko w długościach 15 i 20 mm)
•	Crossing profile: 0,023” dla cewnika 3,0 mm
•	Zwiększenie średnicy od 3,0mm do 3,09 mm w roboczym zakresie ciśnień - NP do RBP  (&lt;3%/atm  przy RBP w stosunku do średnicy przy ciśnieniu nominalnym NP)
•	Krótkie skrzydła balonu ułatwiają pozycjonowanie i zapobiegają wzrostowi podłużnemu
•	System przenoszenia siły typu EFT
•	Ciśnienie nominalne (NP): 14 atm
•	Ciśnienie RBP: 
o	20 atm (ø 2,0 – 4,0 mm)
o	18 atm (ø 4,5 – 5,0 mm)
•	Ciśnienie MBP: 30 atm dla średnicy 3,0 mm
•	Shaft proksymalny: 2.0F (hydrofobowy)
•	Shaft dystalny: 
o	2.6F (ø 2,0 – 3,75 mm)
o	2.7F (ø 4,0 – 5,0 mm)
•	Dwa markery na końcach balonu wkomponowane specjalną techniką w system tak, aby nie pogrubiać profilu balonu
•	Kompatybilne z cewnikiem prowadzącym 5F
•	Pokrycie shaftu hydrofilne od końca balonu do ujścia prowadnika
•	Pokrycie hydrofobowe na balonie i końcówce
•	Pokrycie balonu typu patchwork
•	Sposób pokrycia pozwala na uzyskanie właściwej śliskości systemu, zapewniając jednocześnie łatwe przechodzenie przez zmiany i precyzyjne rozprężanie balonu</t>
  </si>
  <si>
    <t>Cewniki balonowy uwalniający lek:    
•	Cewnik balonowy pół-podatny
•	Lek: Paclitaxel
•	Środek ułatwiający transfer leku do ściany naczynia: BTHC (butyryl-tri-hexyl citrate)
•	Sposób nanoszenia leku: mikropipeting otwartego balonu
•	Dawka leku: 3 µg/mm²
•	Konstrukcja hypotube
•	Materiał SCP (polimer semikrystaliczny)
•	Złożenie trójzakładkowe
•	Dostępne długości: 10; 15; 20; 25; 30 mm
•	Dostępne średnice: 2,0; 2,5; 3,0; 3,5; 4,0 mm
•	Crossing profile: 0,845 mm (0,033”) dla cewnika 3,0 mm
•	System przenoszenia siły typu EFT
•	Ciśnienie nominalne (NP):  7 atm
•	Ciśnienie RBP: 
o	13 atm (ø 2,0 – 3,5 mm)
o	12 atm (ø 4,0 mm)
•	Shaft proksymalny: 2.0F 
•	Shaft dystalny:
o	2.5F (ø 2,0 – 3,5 mm)
o	2.6F (ø 4,0 mm)
•	Dwa markery na każdym z końców balonu, wkomponowane specjalną techniką w system tak, aby nie pogrubiać profilu balonu
•	Kompatybilne z cewnikiem prowadzącym 5F
•	Kissing technique dla cewnika prowadzącego 6F (0,070”) dla dwóch balonów max. 3,5 mm
•	Udokumentowane utrzymywanie się leku w ścianie naczynia przez co najmniej 6 dni
•	Udowodniona skuteczność w leczeniu restenozy w stencie w badaniu klinicznym typu    non-inferiority w porównaniu ze stentem nowej generacji z biodegradowalnym polimerem oceniana jako LLL (late lumen loss – późna utrata światła naczynia) w 6. miesiącu obserwacji (LLL = 0,05mm)
•	Udowodniona skuteczność kliniczna w badaniu RCT- wskaźnik TLF (Target Lesion Failure) porównywalny ze stentem nowej generacji z biodegradowalnym polimerem w 18 miesięcznej obserwacji
•	Udowodniona skuteczność w grupie pacjentów STEMI w 9. miesiącu obserwacji (FFR = 0,92; LLL = 0,05mm) 
•	Wskazania: restenoza, zmiany de novo, zmiany w małych naczyniach, ostra niedrożność naczyń</t>
  </si>
  <si>
    <t>Cewnik aspiracyjny 3FLOW: 
•	Długość 145 cm
•	Dostępny w wersji 6F
•	Polimerowy shaft dystalny  pokryty substancją hydrofilną na odcinku 25 cm
•	Wzmocniony shaft proksymalny (PEEK system) zwiększający odporność na złamanie
•	Zewnętrzna średnica cewnika w odcinku dystalnym/środkowym/proksymalnym:
o	0,067”/0,067”/0,051”
•	Wewnętrzne pole powierzchni cewnika w odcinku dystalnym/środkowym /proksymalnym:
o	0,93 mm2/0,83 mm2/0,95 mm2
•	Światło aspiracyjne o średnicy 0,043” dla cewnika 6F
•	Prędkość ekstrakcji wody 1,6 ml/s
•	Marker platynowo-irydowy umieszczony w odległości 3 mm od końcówki
•	Rurka przedłużająca z zaworem odcinającym
•	Strzykawka aspiracyjna 60 ml z blokadą
•	2 filtry na skrzeplinę</t>
  </si>
  <si>
    <t>Cewnik wspierający typu support   
•	Cewnik przedłużający w systemie szybkiej wymiany Rx dla cewnika prowadzącego,
•	Kompatybilny z cewnikami prowadzącymi 5F, 6F, 7F, 8F
•	Długość użytkowa 150 cm., 
•	Długość odcinka szybkiej wymiany (Rx) 25 cm, 
•	Końcówka cewnika elastyczna, atraumatyczna, widoczna w skopii - długość 1,3 mm. - stanowiąca jednocześnie marker na końcu dla lepszej kontroli rozprężenia stentu, 
•	2 pozycjonujące markery wyjściowe umieszczone w odległości od dystalnej końcówki - 95 cm i 105 cm, 
•	Średnice wewnętrznego światła: 5F - 0,041”, 6F- 0,056”, 7F – 0,062”, 8F- 0,071”, 
•	owalny szaft proksymalny dla zwiększenia zdolności pokonywania zmian i zwiększenia miejsca w świetle wewnętrznym 
•	żółty hub dla lepszego rozróżnienia wykorzystywanych podczas procedury urządzeń, 
•	12 mm. strefa elastyczna dla lepszego prowadzenia i mniejszej traumatyzacji naczynia, jednocześnie silnie zbrojona dla utrzymania kształtu i swobody ruchu urządzeń współpracujących</t>
  </si>
  <si>
    <t>Mikrocewnik 2 - kanałowy (światłowy) w systemie Rx i OTW 
•	Mikrocewnik 2 - światłowy w systemie OTW i Rx dla prowadników 0.014”, 
•	zbrojony szaft, długość użytkowa cewnika 135 cm., 
•	kompatybilny z cewnikiem prowadzącym 5F, 
•	długość końcówki dystalnej 6 mm., 
•	długość sekcji Rx 18 cm.
•	dwa dystalne otwory wyjściowe - dystans pomiędzy końcówką Rx a portem OTW 6.5 mm, 
•	powłoka hydrofilna cewnika, 
•	elastyczna, atraumatyczna, taperowana końcówka widoczna w skopi z markerem dla kanału OTW, 
•	zintegrowany torquer na korpusie cewnika umożliwiający blokowanie, 
•	markery wyjściowe cewnika prowadzącego na długości 95 i 105 cm., 
•	profil wejścia 1,5F (0,50 mm.), 
•	średnica wewnętrzna końcówki 1,2 F (0,40 mm.)
•	średnica wewnętrzna shaftu 1,4 F (0,48 mm.)
•	średnica zewnętrzna shaftu dystalnego 2,6 F (0,86 mm.)
•	szaft odcinka dwóch kanałów 3,3 F (1,1 mm.) x 2,3 F0,75 mm.)</t>
  </si>
  <si>
    <t>Mikrocewnik 1 - kanałowy (światłowy) w systemie OTW 
•	Mikrocewnik 1 - światłowy w systemie OTW (jednokanałowy) do interwencji typu CTO antegrade i retrograde; 
•	dostępne długości 135 i 155 cm.; 
•	długośś sekcji dystalnej 1,5 cm. i średnica shaftu 2.0F tej sekcji  
•	średnica zewnętrzna szaftu proksymalnego 3,0 F; 
•	powłoka hydrofilna pokrywająca 25 cm przy długości 135 cm. i 60 cm. przy długości 155 cm. zapewniająca niską frykcję, 
•	średnica wewnętrzna cewnika w części dystalnej: 0,45 mm.
•	Długość końcówki taperowanej 7 mm. 
•	Średnica zewnętrzna końcówki taperowanej 0,58 mm.(0,023”, 1,7F)
•	kompatybilny z prowadnikiem 0,014”; 
•	technologia podwójnego zbrojenia oraz core wire dla uzyskania lepszej popychalności ;
•	markery wyjściowe na długości 95 i 105 cm.,
•	zintegrowany torquer na korpusie cewnika dla unikalnej techniki „lock&amp;cross” – zablokowanie prowadnika,</t>
  </si>
  <si>
    <t>Pakiet nr 5</t>
  </si>
  <si>
    <t>Prowadnik do aterektomi orbitalnej - Viperwire Advance Coronary Guide WireProwadnik nitinolowy, o średnicy proksymalnej 0,012 [''] i dystalnej 0,014 [''], oplot platynowo-wolframowy, długość prowadnika min. 325 [cm], tip load 1,0 [g], flex tip, współpracujący z systemem do aterektomii orbitalalnej</t>
  </si>
  <si>
    <t>System do aterektomii orbitalnej - Diamondback 360 Orbital Atherectomy DeviceSystem składający się z cewnika z ekscentrycznie umieszczoną diamentową koroną i platformy sterującej; średnica korony 1,25 [mm], długość cewnika 135 [cm] ± 8 [cm]. Sterowanie pracą systemu za pomocą przycisków umieszczonych na platformie sterującej.</t>
  </si>
  <si>
    <t>Lubrykant do aterektomi orbitalnej - Viperslide LubricantProducent</t>
  </si>
  <si>
    <t>Pompa i napęd do systemu aterektomi orbitalnej - OAS Pump</t>
  </si>
  <si>
    <t>Pakiet nr 6</t>
  </si>
  <si>
    <t>Dzierżawa jednostki sterującej pompami IMPELLA AUTOMATED CONTROLLER• System sterujący pracą pomp Impella 2,5; Impella CP; Impella CP with Smart Assist; Impella RP; Impella 5,0; Impella LD, Impella 5,5• Konsola na mobilnej podstawie• Konsola posiadająca kolorowy wyświetlacz LCD• System podający informacje o szybkości przepływu oraz zasilaniu• Możliwość kontrolowania poprawności pozycji pompy• Wykres ciśnienia oraz pracy silnika umożliwiający kontrolę pracy pompy• Sygnalizacja na wyświetlaczu niepoprawnej pracy pompy albo jednostki sterującej• Możliwość demontażu konsoli i jej przenoszenia wraz z łóżkiem pacjenta</t>
  </si>
  <si>
    <t>Pompa IMPELLA CP SMART ASSIST• Pompa aktywnie wspomagająca krążenie pobierająca krew bezpośrednio z lewej komory serca• Wydajność: do 4,3 L na minutę• Średnica szaftu 9F• Średnica pompy 14F• Kompatybilna z koszulką 14F• Kompatybilność z prowadnikiem 0,018”• Pomiar całkowitego rzutu serca• Możliwość repozycji pompy bez dodatkowego obrazowania• Optyczny czujnik ciśnienia• Zdalny dostęp do pracy pompy• Możliwość utrzymania wspomagania pompą do 5 dni</t>
  </si>
  <si>
    <t>Pakiet nr 7</t>
  </si>
  <si>
    <t>Cewnik diagnostyczny
Szeroka gama krzywizn: JL (3,0 – 6,0); JL Short Tip (4.0); JR; (3,0 – 6,0); AL (1 – 3); AR (1 – 3, Modified); Internal Mammary; Pigtail (prosty, 145°, 155°); Hockey Stick, Multipurpose (A, A PP, B,B PP); Atesal (3.5 - 4.5), Sones (I, II, III, IPP, II PP, III PP) , Modified Extra Back Up, Coronary Bypass (Left, Right); Coronary Bypass Graft (Left, Right) , Q4, Progressive Right,• Krzywizna Pigtail z 8 otworami bocznymi• Dostępne średnice: 4F; 5F; 6F, 7F• Kompatybylny z prowadnikiem 0,038”• Szaft wykonany z nylonu zapewniającego odporność na załamanie, pamięć kształtu i gładką powierzchnię• Szaft ze zwiększającą się dystalnie elastycznością w kolejnych trzech segmentach• Tip wykonany z Pebaxu• Końcówka bez zbrojenia, miękka, atraumatyczna• Doskonała pamięć kształtu końcówki• Doskonale widoczne w skopii – posiadają końcówkę cieniującą (siarczan baru)• Cewnik zbrojony w części proksymalnej oplotem z płaskiego drutu ze stali nierdzewnej• Doskonała popychalność, przeniesienie obrotu oraz manewrowalność• Wytrzymałość ciśnieniowa: 1200 PSI• Duże światło wewnętrzne - 4F: 0,042”, 5F: 0,047”, 6F: 0,057”, 7F: 0,070”• Długości cewników 80cm, 100cm, 110 cm (Pigtail) i 125 cm (Pigtail, JR 4,0, JR 5,0, JR 6,0, JL 4,0, JL5,0, JL 6,0)• 57 krzywizn dla 6F• Przepływ - 4F: 1200 psi 50 ml inlet flow: min. 16,95 ml/sec; 7F: 1200 psi 50 ml inlet flow: min. 44,33 ml/sec</t>
  </si>
  <si>
    <t>Prowadnik wieńcowy angioplastyczny podstawowego użytku  
Średnica 0,014”• Prowadnik wykonany ze stali nierdzewnej• Dystalna część prowadnika upleciona z 15 drutów zapewniająca wysoką odporność i doskonałą manewrowalność oraz czucie prowadnika• Rdzeń prowadnika wykonany z jednego kawałka drutu• Dostępne sztywności końcówki 0,5g; 0,7g• Końcówka cieniująca 3cm (platyna)• kształt końcówki: prosty z możliwością kształtowania dystalnych 2cm, j oraz pre-shape (dla długości 190cm i 300cm)• Dostępne mieszane pokrycie na końcówce roboczej: dystalne 1,5cm silikon (hydrofobowe) oraz pokrycie hydrofilne SLIPCOAT® na proksymalnych 18,5cm lub dostępne pokrycie hydrofilne SLIPCOAT® na 28 cm• Szaft prowadnika pokryty PTFE• Dostępne długości: 190cm i 300cm• Prowadnik uniwersalny do zabiegów prostych i w naczyniach o krętej anatomii, zabiegów w ciasnych zmianach, oraz dostępu retrograde</t>
  </si>
  <si>
    <t>Prowadniki wieńcowe angioplastyczne specjalistyczne  
Średnica 0,014”• Prowadnik wykonany ze stali nierdzewnej• Dostępny prowadnik z dystalną częścią uplecioną z 15 drutów zapewniającą wysoką odpornośći doskonałą manewrowalność oraz czucie prowadnika• Rdzeń prowadnika wykonany z jednego kawałka drutu• Dostępna sztywność końcówek:0,5g; 0,6g; 0,8g; 1,0g;• Dostępne końcówki cieniujące : 3cm, 16cm (platyna)• Dostępne kształty końcówek: prosty z możliwością kształtowania dystalnych 2cm, j oraz pre-shaped• Dostępny prowadnik z płaszczem polimerowym na dystalnej części prowadnika o długości20cm• Dostępny prowadnik z pokryciem hydrofilnym na dystalnych 40cm• Dostępna średnica końcówki : 0,010”• Dostępne długości: 190cm, 300cm,• Prowadnik przeznaczony do ciasnych oraz krętych naczyń</t>
  </si>
  <si>
    <t>Prowadniki wieńcowe do CTO  
Dostępna średnica 0,014”• Dostępne końcówki robocze taperowane do 0,010”; 0,011”; 0,012”• Prowadnik wykonany ze stali nierdzewnej• Dostępny prowadnik z wydłużoną, taperowaną końcówką dystalną, ułatwiającą penetracjęzmiany• Dostępny prowadnik z dystalną częścią uplecioną z 8 drutów zapewniającą wysoką odpornośći doskonałą manewrowalność oraz czucie prowadnika• Rdzeń prowadnika wykonany z jednego kawałka drutu• Dostępne prowadniki o sztywności końcówki 1,7g; 3,0g; 3,5g; 4,5g;• Dostępna końcówka cieniująca: 3cm (platyna); 15cm (platyna);• Dostępny kształt końcówki: prosta, J 1mm• Dostępne pokrycie hydrofilne na dystalnych: 40 cm; 41 cm; 50 cm; 170 cm• Dostępne długości: 190 cm; 200 cm; 300 cm; 330 cm• Przeniesienie obrotu 1:1• Prowadnik dedykowany do zabiegów CTO</t>
  </si>
  <si>
    <t>Krótki zestaw do nakłucia tętnicy promieniowej   
 introduktor, dylator, prowadnik 0,018” i igłę 21G x 4cm lub prowadnik 0,025” i igłę 20G x 4 cm• Długość 7 cm i 11 cm• Średnica 4F, 5F, 6F• Długość prowadnika 40 cm i 50 cm• Prowadnik stalowy• Gładkie przejście pomiędzy koszulką i dylatorem• Posiada szczelną zastawkę hemostatyczną• Ramię boczne zakończone kranikiem• Obrotowe ucho do szwu chirurgicznego• Rozmiary kodowane kolorami</t>
  </si>
  <si>
    <t>Cewnik balonowy wysokociśnieniowy OPN NC 
 cewnik balonowy typu rapid exchange (RX na dł. 23 cm)• non-compliant (niepodatny)• bez efektu dog boning - psiej kości• możliwość stosowania balonu do pre- i post- dylatacji• podwójna ściana balonu• ciśnienie RBP 35 bar (atm)• ciśnienie nominalne NP 10 bar (atm)• profil wejścia (lesion entry profile) 0,016”• profil przejścia (crossing profile równy 0,028”• średnice balonu 1,5; 2,0; 2,5; 3,0; 3,5; 4,0; 4,5 mm• długości balonu 10, 15, 20 mm dla wszystkich średnic• kompatybilny z cewnikiem prowadzącym 6F dla średnic 1.5 – 3.5 mm, oraz z 7F dla średnic 4.0 – 4.5 mm• kompatybilny z prowadnikiem 0,014”• długość użytkowa szaftu 140 cm• długi taperowany tip 4mm• 2 platynowe markery</t>
  </si>
  <si>
    <t>Inflator SIS MEDICAL INFLATION DEVICE 40 ATM, SIS MEDICAL INFLATION DEVICE 55 ATM 
Inflator analogowy do uzyskiwania standardowych i wysokich ciśnień do 40 i 55 atm• Pojemność 25 ml/cc oraz 14 ml/cc• Przezroczysty poliwęglanowy korpus umożliwiający obserwację słupa cieczy• Czarny poliwęglanowy gwintowany tłok z wyraźnie oznaczoną blokadą• Pozostałe elementy inflatora wykonane z plastiku wzmacnianego włóknem szklanym oraz metalu• Manometr o średnicy 4 cm z fluorescencyjną tarczą i wskaźnikiem podciśnienia• Dokładność manometru ( +- )1 atm• Dren zakończony męskim luerem• Mechanizm spustowy umożliwiający szybką deflację• Blokada zabezpieczająca przed przypadkową deflacją• Możliwość wykonania precyzyjnej inflacji• W zestawie dołączony kranik trójdrożny• Pakowany pojedynczo</t>
  </si>
  <si>
    <t>Mikrocewnik do CTO  
posiada taperowany szaft o średnicy proksymalnej 2,6 F i dystalnej 1,9 F oraz tip o średnicy 1,4F• kanał wewnętrzny pokryty PTFE, o średnicach: dystalnie 0.017”, proksymalnie 0.022”• oplot wykonany z 18 drutów stalowych• dostępny w długości 135 cm i 150 cm• średnica wewnętrzna końcówki 0,016”• kompatybilny z prowadnikiem 0,014”• posiada polimerowe pokrycie hydrofilne na dystalnych 70 cm szaftu (dla mikrocewnika o długości 135 cm) i 85 cm (dla mikrocewnika o długości 150 cm)• posiada miękką, atraumatyczną i taperowaną końcówkę• końcówka mikrocewnika dobrze widoczna w skopi dzięki zawartości proszku wolframowego</t>
  </si>
  <si>
    <t>Pakiet nr 8</t>
  </si>
  <si>
    <t>Koszule dla pacjenta                  
- wykonane z niepylącej tkaniny
- rozcięte z tyłu, wiązane na troki
- krótki rękaw</t>
  </si>
  <si>
    <t>Pakiet nr 9</t>
  </si>
  <si>
    <t>Cewnik balonowy do restenozy w stencie                  
Balon posiadający 4 rzędy wypustek stabilizujących i zapobiegających wyślizgiwaniu się go ze zmiany.
Wysoka odporność na przebicia
RBP: 22 atm 
Dostępne długości: 8mm, 12mm, 16mm
Dostępne średnice: 2.5mm, 3.0mm, 3.5mm, 4.0mm
Pokrycie Hydrolubric.</t>
  </si>
  <si>
    <t>Cewnik balonowy do CTO                
Dostępna średnica balonu 1.1mm w wersji RX oraz OTW.
Profil wejścia 0.015“Końcówka balonu w kształcie stożka
Dostępność wersji z jednym markerem
Dostępne długości: 10mm, 15mm, 20mm, Dostępne średnice: 1.1mm, 1.5mm, 2.0mm</t>
  </si>
  <si>
    <t>Cewnik balonowy sc   
Balony semi-compliant , materiał Pebax
NP – 6 Atm, RBP – 16Atm dla 1,0-1,5mm 14 Atm dla 1,75-4,0mm
Profil dla balonu 1,0mm - 0,0216",  3,0 mm - 0,031"
Przekroje  balonów  od  1,0 do 4,0 mm (1,0; 1,25; 1,5; 1,75; 2,0; 2,25; 2,5; 2,75; 3,0; 3,25; 3,5; 4,0 mm) zgodnie z ulotkami
Długości balonów: od 5 do 30 mm (5; 8; 10; 12; 15; 20; 30 mm) zgodnie z ulotkami
Tip 0,016", długość końcówki 1,5mm dla balonu 1,0-1,75mm 2 mm dla balonu 2,0-3,0 mm, 2,5 mm dla balonu 3,25-4,0mm
 Długość użytkowa 140 cm
Prox shaft 1,9 Fdla 1,0-1,5mm, 2,0F dla 1,75-4,0mm distal 2,36F/2,55F/2,7F
pokrycie hydrofilne od końcówki dystalnej do wyjścia dla prowadnika, hydrofobowe światło
kompatybilny z cewnikiem prowadzącym 5F</t>
  </si>
  <si>
    <t>Cewnik balonowy NC  
Balony non-compliant (controlled compliance); materiał Nylon
NP – 12 Atm, RBP – 20 Atm dla średnic 1,75-4,0mm(18 atm dla średnic 4,5 i 5,0 mm), MBP ≥30 Atm
pokrycie hydrofilne od końcówki dystalnej do wyjścia dla prowadnika, hydrofobowe światło
Profil balonu – 0.0336” dla średnicy 3,0mm
Przekroje  balonów  od  1,75 do 5,0 mm (1,75; 2,0; 2,25; 2,5; 2,75; 3,0; 3,25; 3,5; 3,75; 4,0; 4,5; 5,0 mm) 
Długości balonów: od 8 do 18 mm (8; 10; 12; 15; 18 mm)
Długość końcówki1,5mm dla balonu 1,75mm 2 mm dla 2,0-3,0mm, 2,5mm dla 3,25-5,0mm
Długość użytkowa 140 cm
kompatybilny z cewnikiem prowadzącym 5F (1,75-4,0mm), 6F (4,5-5,0mm)
Prox shaft 2,0F, distal 2,36F dla średnic 1,75-2,0mm/2,55F dla 2,25-3,5mm/2,6F dla 3,75-5,0mm</t>
  </si>
  <si>
    <t xml:space="preserve">Nazwa dostawcy - </t>
  </si>
  <si>
    <t xml:space="preserve">Przedmiot zakupu </t>
  </si>
  <si>
    <t>Indeks produktu - u zamawiającego</t>
  </si>
  <si>
    <t>Cewnik do obrazowania IVUS
Cewnik do IVUS kompatybilny z:
1. prowadnikami angioplastycznymi 0,014”, 
2. Kompatybilny z cewnikami prowadzącymi 6Fr, 
3. Marker widoczny w RTG w odległości 8mm od końcówki dystalnej cewnika, 
4.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Rozdzielczość osiowa dla obrazowania 60MHz - 40μm, 
11. Separacja ramki 17-170μm (w zależności od wybranej prędkości akwizycji – 
ang. pullback speed), 
12. Penetracja w głąb tkanki miękkiej (ang. soft tissue penetration) &gt;2,5mm, 
13. 5 prędkości akwizycji (do wyboru przez operatora): 0,5; 1,0; 2,5; 5,0,10,0 mm/s, 
14. Maksymalna długość jednoczasowej akwizycji: 120mm, 
15. W pełni dotykowy ekran konsoli i intuicyjne oprogramowanie. 
16. Konsola w formie monitora ze zintegrowanym wewnątrz komputerem + urządzenia peryferyjne: element służący podłączeniu cewnika, element wyciągający (tzw. pullback), oraz zewnętrzny zasilacz – całość zamontowana na statywie jezdnym o stabilnej podstawie z blokowanymi kółkami.
+ użyczenie: Aparat-konsola  w formie monitora, łatwy do zintegrowania w pracowni hemodynamicznej. 
- Ekran dotykowy umożliwiający i ułatwiający szybką analizę obrazów. 
- Intuicyjne oprogramowanie.
- system z dostępną częstotliwością obrazowania 60 MHz, 
- Opcja programowego wyboru częstotliwości ( 40 MHz lub 60 MHz ): 
- 40MHz: niższa rozdzielczość osiowa – wyższa penetracja w głąb tkanki, 
- 60MHz: wyższa rozdzielczość osiowa – niższa penetracja w głąb tkanki, 
- Wydajny 4-rdzeniowy procesor i zaawansowany algorytm przetwarzania sygnału</t>
  </si>
  <si>
    <t>PROWADNIKI WIEŃCOWE 
- z końcówką roboczą wykonaną ze stali i innych stopów metali;
- średnica 0,014”;
- długość 190 i 300 cm;
- końcówka prosta i w kształcie J;
- min 32 rodzaje (niezależnie od długości i kształtu końcówki);
- dostępność powłoki hydrofilnej i hydrofobowej na całej długości;
- dostępne prowadniki angioplastyczne do udrożnień o różnych rodzajach sztywności 
  części „roboczej” (11 rodzajów niezależnie od długości i kształtu końcówki).
- dostępne prowadniki z taperowanym tipem o średnicy 0,009”, 0,010” i 0,0105” i 0,012”
-dostępne prowadniki o minimum 4 średnicach końcówki (niezależnie od długości i 
 kształtu końcówki).
-dostępność w ofercie prowadników z rdzeniem stalowym i stopowym</t>
  </si>
  <si>
    <t>DEB  
Paklitaksel uwalniany z powłoki TransPax 
− Dawka leku 2,0μg na mm² powierzchni balonu 
− profil przejścia (crossing profile dla balonu o średnicy 2.5mm – 0.040” 
− średnice 2.00 - 4.00mm ( 2.00, 2.25, 2.50, 2.75, 3.00, 3.50, 4.00) 
− długości 12-30mm (12, 15, 20 i 30) 
− balon typu Monorail 
− hydrofilne pokrycie shaft’u 
− ciśnienie nominalne 6atm. 
− ciśnienie RBP 14atm dla 2.00-3.00 oraz 12atm dla 3.50-4.00 
− profil końcówki natarcia lesion entry profile - 0.017” dla wszystkich rozmiarów</t>
  </si>
  <si>
    <t>Stent typu DES; chromowo – kobaltowy z ultracienkimi przęsłami, pokryty pasywną powłoką,  uwalniający sirolimus z polimeru o przedłużonej biodegradacji 
•	Konstrukcja hybrydowa – stenty chromowo - kobaltowe pokryte pasywną powłoką z węglika krzemu związaną kowalencyjnie (na stałe) z rusztowaniem stentu oraz aktywną powłoką, zawierającą biodegradowalny polimer kontrolowanie uwalniający sirolimus:
o	pasywna powłoka (węglik krzemu) nie aktywuje płytek krwi i fibrynogenu (zapobiega wykrzepianiu na powierzchni przęseł stentu), ogranicza dyfuzję jonów metali do otaczającej tkanki (redukuje ryzyko korozji i uczulenia na nikiel) oraz przyspiesza proces endotelializacji i gojenia naczynia
o	aktywna powłoka zawiera biodegradowalny polimer, który w sposób kontrolowany uwalnia sirolimus
•	Biodegradowalny polimer na bazie PLLA (Poly-L-Lactic Acid) o zróżnicowanej grubości  7,4 µm od strony ściany naczynia oraz 3,5 µm  od strony światła naczynia
•	Lek: sirolimus , •	Uwalnianie leku 50 % w ciągu 7 dniu, całkowite w ciągu 12-14 tygodni, •	Dawka leku: 1,4 µg/mm² 
•	Dostępne długości: 9; 13; 15; 18; 22; 26; 30; 35; 40 mm, •	Dostępne średnice: 2,25;  2,5; 2,75; 3,0; 3,5; 4,0 mm
•	Różne grubości przęseł stentu (uzyskanie optymalnego poziomu elastyczności i siły radialnej):
o	60 µm (0,0024”) dla średnic 2,25 - 3,0 mm (71 µm wraz z polimerem)
o	80 µm (0,0031”) dla średnic 3,5 - 4,0 mm  (91 µm wraz z polimerem)       
•	Crossing profile 0,042” (1,08 mm) dla średnicy 3,0 mm (w najszerszym miejscu)
•	Ciśnienie nominalne (NP): 10 atm , •	Ciśnienie RBP: 16 atm
•	Czas biodegradacji polimeru ok. 24 miesiące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Skracalność po rozprężeniu 0%
•	Możliwość doprężenia:
o	do 3,5 mm (ø 2,25 – 3,0 mm), o	do 4,5 mm (ø 3,5 – 4,0 mm)
•	Shaft dystalny pokryty hydrofilnie, shaft proksymalny hydrofobowo
•	Shaft proksymalny: 2,0F
•	Shaft dystalny:
o	2.7F (ø 2,25 – 3,0 mm)
o	2.9F (ø 3,5 - 4,0 mm)
•	Rekomendowany cewnik prowadzący: 5F
•	w badaniu RCT udowodniony istotny statystycznie niższy odsetek poważnych zdarzeń klinicznych w pierwszorzędowym punkcie końcowym TLF w porównaniu ze stentem typu DES II generacji. Istotnie niższy odsetek zdarzeń klinicznych potwierdzony w trzyletniej obserwacji. TLF (Target Lesion Failure) – punkt końcowy złożony ze śmiertelności sercowo – naczyniowej, zawałów i klinicznie wskazanej powtórnej rewaskularyzacji)
•	Wyniki kliniczne w 5 letniej obserwacji na poziomie: 
	10% TLF (Target Lesion Failure) - punkt złożony ze śmiertelności sercowo-naczyniowej, zawału i klinicznie wskazanej powtórnej rewaskularyzacji
	0,3% potwierdzonej zakrzepicy w stencie (definite stent thrombosis)
•	W badaniu RCT udowodnione superiority w pierwszorzędowym punkcie końcowym TLF  w grupie pacjentów STEMI w porównaniu ze stentem typu DES II generacji. TLF (Target Lesion Failure) – punkt końcowy złożony ze śmiertelności sercowo – naczyniowej, zawałów i klinicznie wskazanej powtórnej rewaskularyzacji)
•	Wskazania: ostre zespoły wieńcowe, zawał z uniesieniem odcinka ST (STEMI), cukrzyca, zmiany złożone typu B2/C, pacjenci z wysokim ryzykiem krwawienia (HBR), długie zmiany (≥20mm), małe naczynia (≤ 2,75mm), choroba wielonaczyniowa (MVD)</t>
  </si>
  <si>
    <t>Cewniki balonowy semi – compliant      
•	Cewnik balonowy pół-podatny
•	Konstrukcja hypotube
•	Materiał SCP (polimer semikrystaliczny)
•	Złożenie dwu lub trójzakładkowe
•	Dostępne długości: 6; 10; 15; 20; 25; 30 mm
•	Dostępne średnice: 1,25; 1,5; 2,0; 2,5; 3,0; 3,5; 4,0 mm
•	System przenoszenia siły typu EFT
•	Ciśnienie nominalne (NP): 7 atm
•	Ciśnienie RBP: 14 atm
•	Zwiększenie średnicy od 3,08mm do 3,50mm w roboczym zakresie ciśnień – NP do RBP  (&lt;13,65%/atm  przy RBP w stosunku do średnicy przy ciśnieniu nominalnym - NP) 
•	Shaft proksymalny: 2.0F (hydrofobowy)
•	Shaft dystalny:
o	2.6F (ø 1,25 – 2,0 mm)
o	2.7F (ø 2,5 – 3,5 mm)
o	2.9F (ø 4,0 mm)
•	Marker platynowo – irydowy:
o	ø 1,25 i 1,5 mm – pojedynczy, wskazujący środek balonu
o	ø 2,0 – 4,0 mm – dwa, umieszczone na końcach balonu  
•	Kompatybilne z cewnikiem prowadzącym 5F
•	Kissing technique dla cewnika prowadzącego 6F (0,070”/1,78mm) dla dwóch balonów max. do ø 3,5 mm
•	Pokrycie od końca balonu do ujścia prowadnika - hydrofilne
•	Pokrycie na balonie i końcówce 
o	hydrofilne dla ø 1,25 – 2,0 mm 
o	hydrofobowe dla ø 2,5 – 4,0 mm</t>
  </si>
  <si>
    <t>Mikrocewnik 2 - kanałowy (światłowy) w pełni w systemie OTW (obydwa kanały) 
•	Mikrocewnik 2 - światłowy w systemie OTW (idący przez całą długość cewnika), 
•	zbrojony, 
•	system o długości użytkowej 140 cm, (stylet długości 135 cm.) 
•	kompatybilny z cewnikiem 5F i prowadnikami 0,014”
•	umożliwiający wymianę prowadników w obu światłach bez konieczności wycofywania mikrocewnika; 
•	długość końcówki dystalnej 6 mm.,
•	3 ujścia prowadnika w dystalnym końcu mikrocewnika w odległości 8 mm. i 12 mm. od końcówki (widoczne w skopii); 
•	hydrofilna dystalna powłoka zewnętrzna, 
•	boczne ujścia widoczne w skopii, 
•	markery wyjściowe na długości 95 i 105 cm., 
•	profil wejścia 1,5F (0,50 mm.), 
•	szaft owalny 2,6F (0,78 mm.) x 3,3F (1,1 mm.)
•	wewnętrzna średnica światła 0,016” (0,40 mm.)</t>
  </si>
  <si>
    <t>DES
średnice 2.25 - 5.00mm (2.25, 2.50, 2.75, 3.00, 3.50, 4.00, 4.50, 5.00) 
− długości 8-48mm (8, 12, 16, 20, 24, 28, 32, 38, 48mm) z pominięciem rozmiarów: 4.50 i 5.00 x 8mm, 4.50 i 5.00 x 38mm oraz 2.25, 4.50 i 5.00 x 48mm 
− stop platynowo-chromowy (PtCr) – zawartość platyny 33% wagi. 
− pochodna rapamycyny (everolimus) uwalniana z polimeru biodegradowalnego Synchrony 
− ciśnienie nominalne 11 atm 
− ciśnienie RBP 18atm dla średnic 2.25 -2.75 i 16atm dla 3.0 – 4.0mm 
− stosunek powierzchni stentu do naczynia 12,1-15,8 %, 
− profil końcówki natarcia lesion entry profile - 0.017” dla wszystkich rozmiarów 
− profil stentu z balonem dla średnicy 2.5 mm max. 0.038” (0,98 mm), 
− profil stentu z balonem dla średnicy 3.0 mm max. 0.040” (1,03 mm), 
− długość balonu poza stentem (balloon overhang) 0.4mm 
− recoil max. 2,4% 
− dotakowe łączniki na końcu proksymalnym zabezpieczające przed skróceniem 
− duża siła radialna min. 0.27 N/mm 
− możliwość zwiększenia średnicy stentu ponad nominalną w ramach RBP (tym samym balonem) o ponad 6% dla wszystkich rozmiarów (dla 3.00 – 3.27mm) 
	− możliwość przeprężenia stentu (innym balonem) bez uszkodzenia struktury o 2.25-2.75 do 3.50; 
	o 3.00-3.50 do 4.25; 
	o 4.00-5.00 do 5.75; 
	- szaft proksymalny typu hypotube z 300 nacięciami laserowymi na dystalnym odcinku 10 cm</t>
  </si>
  <si>
    <t>Wkład do pompy Medtron do wykonywania wentrykulografii lewo i prawostronnej aortografii + dren wysokociśnieniowy 180 cm</t>
  </si>
  <si>
    <t xml:space="preserve">Sterylne bezpudrowe lateksowe rękawice chirurgiczne. Rekawice odporne na przenikanie mikroorganizmów ( norma EN ISO 374-5:2016) oraz chemikaliów ( norma EN ISO 374-1:2016)dostepne w różnych rozmiarach. </t>
  </si>
  <si>
    <t xml:space="preserve">Obłożenia jałowe do zabiegów angiografii: Skład zestawu :
-  serweta angiograficzna 250 cm x  350 cm , 2 otwory promieniowe , 1 otwór udowy. Przeźroczysta osłona foliowa z prawej strony pacjenta do osłony pulpitu sterowniczego. Wokół otworów warstwa chłonna o gramaturze 110 g/m2.
- serweta 120cm x 190 cm 
- osłona foliowa z gumką  75 x 80 cm
- osłona foliowa z gumką   60 x 60 cm 
- fartuch wzmocniony  L – 2 szt.
- ręcznik 30 x 40 cm - 2 szt.
- miska  250 ml
- miska  500 ml
- serweta z pulpą celulozową  60x 90 cm 
- strzykawka  10 ml 3-częściowa  luer
- strzykawka  10 ml luer - 2 szt.
- strzykawka  5 ml luer
- igła 1,2 
- igła  0,5 do znieczulenia 
- gaziki  7,5 x 7,5 cm - 20 szt.
- rampa dwudrożna z drenem 40 cm 
- miska  2500 ml
- kleszczyki plastikowe
- gąbka do dezynfekcji pola operacyjnego
- serweta 150 x 190 cm (owinięcie zestawu)
- prowadnik 0,35 J – 180 cm 
-probówka do ACT( trzy reagenty krzepnięcia celit, kaolin, kryształki szkła)
Obłożenie  wykonane z laminatu dwuwarstwowego o gramaturze 56 g/m2.
Dwie etykiety z nazwą zestawu, numerem katalogowym, nazwą producenta, numerem LOT, terminem ważności.
</t>
  </si>
  <si>
    <t>Balon do litotrypsji wewnątrznaczyniowej wieńcowy 
- dostępne średnice balonu 2,5- 4 mm
- długość 12 mm
- kompatybilność z prowadnikiem 0,014'' oraz koszulką 6 F
- długość robocza 138 cm
 +  użyczenie generatora</t>
  </si>
  <si>
    <t>Uwaga: Zamawiający żąda tylko  materiałów do wymienionej pompy, które dopuszcza producent urządzenia ( potwierdzone stosownym dokumentem)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</si>
</sst>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9" x14ac:knownFonts="1">
    <font>
      <sz val="11"/>
      <color rgb="FF000000"/>
      <name val="Calibri"/>
    </font>
    <font>
      <b/>
      <sz val="14"/>
      <color rgb="FF000000"/>
      <name val="Calibri"/>
    </font>
    <font>
      <b/>
      <sz val="10"/>
      <color rgb="FF000000"/>
      <name val="Calibri"/>
      <family val="2"/>
      <charset val="238"/>
    </font>
    <font>
      <sz val="10"/>
      <color rgb="FF000000"/>
      <name val="Calibri"/>
      <family val="2"/>
      <charset val="238"/>
    </font>
    <font>
      <sz val="11"/>
      <color rgb="FF000000"/>
      <name val="Calibri"/>
      <family val="2"/>
      <charset val="238"/>
    </font>
    <font>
      <sz val="8"/>
      <color rgb="FF000000"/>
      <name val="Calibri"/>
      <family val="2"/>
      <charset val="238"/>
    </font>
    <font>
      <sz val="8"/>
      <color rgb="FF000000"/>
      <name val="Arial"/>
      <family val="2"/>
      <charset val="238"/>
    </font>
    <font>
      <sz val="9"/>
      <color rgb="FF000000"/>
      <name val="Arial"/>
      <family val="2"/>
      <charset val="238"/>
    </font>
    <font>
      <b/>
      <sz val="9"/>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0" fontId="0" fillId="0" borderId="1" xfId="0" applyBorder="1" applyAlignment="1">
      <alignment horizontal="centerContinuous" wrapText="1"/>
    </xf>
    <xf numFmtId="0" fontId="4" fillId="0" borderId="1" xfId="0" applyFont="1" applyBorder="1" applyAlignment="1">
      <alignment horizontal="center" wrapText="1"/>
    </xf>
    <xf numFmtId="0" fontId="3" fillId="0" borderId="1" xfId="0" applyFont="1" applyBorder="1" applyAlignment="1">
      <alignment horizontal="center" wrapText="1"/>
    </xf>
    <xf numFmtId="0" fontId="5" fillId="0" borderId="1" xfId="0" applyFont="1" applyBorder="1" applyAlignment="1">
      <alignment horizontal="left" vertical="top" wrapText="1" readingOrder="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lignment horizontal="center" wrapText="1"/>
    </xf>
    <xf numFmtId="0" fontId="0" fillId="0" borderId="0" xfId="0" applyAlignment="1">
      <alignment horizontal="centerContinuous" wrapText="1"/>
    </xf>
    <xf numFmtId="0" fontId="8" fillId="0" borderId="0" xfId="0" applyFon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
  <sheetViews>
    <sheetView zoomScale="85" zoomScaleNormal="85"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10" x14ac:dyDescent="0.25">
      <c r="A4" s="3">
        <v>1</v>
      </c>
      <c r="B4" s="3"/>
      <c r="C4" s="3" t="s">
        <v>13</v>
      </c>
      <c r="D4" s="5" t="s">
        <v>14</v>
      </c>
      <c r="E4" s="3"/>
      <c r="F4" s="3"/>
      <c r="G4" s="3"/>
      <c r="H4" s="3" t="s">
        <v>15</v>
      </c>
      <c r="I4" s="3"/>
      <c r="J4" s="4">
        <v>400</v>
      </c>
      <c r="K4" s="4"/>
      <c r="L4" s="4">
        <f>K4*((100+N4)/100)</f>
        <v>0</v>
      </c>
      <c r="M4" s="4">
        <f>J4*K4</f>
        <v>0</v>
      </c>
      <c r="N4" s="4"/>
      <c r="O4" s="4">
        <f>J4*L4</f>
        <v>0</v>
      </c>
    </row>
    <row r="5" spans="1:16" ht="105" x14ac:dyDescent="0.25">
      <c r="A5" s="3">
        <v>2</v>
      </c>
      <c r="B5" s="3"/>
      <c r="C5" s="3" t="s">
        <v>13</v>
      </c>
      <c r="D5" s="5" t="s">
        <v>16</v>
      </c>
      <c r="E5" s="3"/>
      <c r="F5" s="3"/>
      <c r="G5" s="3"/>
      <c r="H5" s="3" t="s">
        <v>15</v>
      </c>
      <c r="I5" s="3"/>
      <c r="J5" s="4">
        <v>100</v>
      </c>
      <c r="K5" s="4"/>
      <c r="L5" s="4">
        <f>K5*((100+N5)/100)</f>
        <v>0</v>
      </c>
      <c r="M5" s="4">
        <f>J5*K5</f>
        <v>0</v>
      </c>
      <c r="N5" s="4"/>
      <c r="O5" s="4">
        <f>J5*L5</f>
        <v>0</v>
      </c>
    </row>
    <row r="6" spans="1:16" x14ac:dyDescent="0.25">
      <c r="I6" t="s">
        <v>17</v>
      </c>
      <c r="J6" s="4"/>
      <c r="K6" s="4"/>
      <c r="L6" s="4"/>
      <c r="M6" s="4">
        <f>SUM(M4:M5)</f>
        <v>0</v>
      </c>
      <c r="N6" s="4"/>
      <c r="O6" s="4">
        <f>SUM(O4:O5)</f>
        <v>0</v>
      </c>
      <c r="P6" s="6"/>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
  <sheetViews>
    <sheetView topLeftCell="A7" workbookViewId="0">
      <selection activeCell="D11" sqref="D11"/>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72</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105" x14ac:dyDescent="0.25">
      <c r="A4" s="3">
        <v>50</v>
      </c>
      <c r="B4" s="3"/>
      <c r="C4" s="3" t="s">
        <v>13</v>
      </c>
      <c r="D4" s="5" t="s">
        <v>73</v>
      </c>
      <c r="E4" s="3"/>
      <c r="F4" s="3"/>
      <c r="G4" s="3"/>
      <c r="H4" s="3" t="s">
        <v>15</v>
      </c>
      <c r="I4" s="3"/>
      <c r="J4" s="4">
        <v>300</v>
      </c>
      <c r="K4" s="4"/>
      <c r="L4" s="4">
        <f>K4*((100+N4)/100)</f>
        <v>0</v>
      </c>
      <c r="M4" s="4">
        <f>J4*K4</f>
        <v>0</v>
      </c>
      <c r="N4" s="4"/>
      <c r="O4" s="4">
        <f>J4*L4</f>
        <v>0</v>
      </c>
    </row>
    <row r="5" spans="1:16" ht="90" x14ac:dyDescent="0.25">
      <c r="A5" s="3">
        <v>51</v>
      </c>
      <c r="B5" s="3"/>
      <c r="C5" s="3" t="s">
        <v>13</v>
      </c>
      <c r="D5" s="5" t="s">
        <v>74</v>
      </c>
      <c r="E5" s="3"/>
      <c r="F5" s="3"/>
      <c r="G5" s="3"/>
      <c r="H5" s="3" t="s">
        <v>15</v>
      </c>
      <c r="I5" s="3"/>
      <c r="J5" s="4">
        <v>5</v>
      </c>
      <c r="K5" s="4"/>
      <c r="L5" s="4">
        <f>K5*((100+N5)/100)</f>
        <v>0</v>
      </c>
      <c r="M5" s="4">
        <f>J5*K5</f>
        <v>0</v>
      </c>
      <c r="N5" s="4"/>
      <c r="O5" s="4">
        <f>J5*L5</f>
        <v>0</v>
      </c>
    </row>
    <row r="6" spans="1:16" ht="105" x14ac:dyDescent="0.25">
      <c r="A6" s="3">
        <v>52</v>
      </c>
      <c r="B6" s="3"/>
      <c r="C6" s="3" t="s">
        <v>13</v>
      </c>
      <c r="D6" s="5" t="s">
        <v>75</v>
      </c>
      <c r="E6" s="3"/>
      <c r="F6" s="3"/>
      <c r="G6" s="3"/>
      <c r="H6" s="3" t="s">
        <v>15</v>
      </c>
      <c r="I6" s="3"/>
      <c r="J6" s="4">
        <v>5</v>
      </c>
      <c r="K6" s="4"/>
      <c r="L6" s="4">
        <f>K6*((100+N6)/100)</f>
        <v>0</v>
      </c>
      <c r="M6" s="4">
        <f>J6*K6</f>
        <v>0</v>
      </c>
      <c r="N6" s="4"/>
      <c r="O6" s="4">
        <f>J6*L6</f>
        <v>0</v>
      </c>
    </row>
    <row r="7" spans="1:16" ht="195" x14ac:dyDescent="0.25">
      <c r="A7" s="3">
        <v>53</v>
      </c>
      <c r="B7" s="3"/>
      <c r="C7" s="3" t="s">
        <v>13</v>
      </c>
      <c r="D7" s="5" t="s">
        <v>76</v>
      </c>
      <c r="E7" s="3"/>
      <c r="F7" s="3"/>
      <c r="G7" s="3"/>
      <c r="H7" s="3" t="s">
        <v>15</v>
      </c>
      <c r="I7" s="3"/>
      <c r="J7" s="4">
        <v>5</v>
      </c>
      <c r="K7" s="4"/>
      <c r="L7" s="4">
        <f>K7*((100+N7)/100)</f>
        <v>0</v>
      </c>
      <c r="M7" s="4">
        <f>J7*K7</f>
        <v>0</v>
      </c>
      <c r="N7" s="4"/>
      <c r="O7" s="4">
        <f>J7*L7</f>
        <v>0</v>
      </c>
    </row>
    <row r="8" spans="1:16" ht="165" x14ac:dyDescent="0.25">
      <c r="A8" s="3">
        <v>54</v>
      </c>
      <c r="B8" s="3"/>
      <c r="C8" s="3" t="s">
        <v>13</v>
      </c>
      <c r="D8" s="11" t="s">
        <v>77</v>
      </c>
      <c r="E8" s="3"/>
      <c r="F8" s="3"/>
      <c r="G8" s="3"/>
      <c r="H8" s="3" t="s">
        <v>15</v>
      </c>
      <c r="I8" s="3"/>
      <c r="J8" s="4">
        <v>10</v>
      </c>
      <c r="K8" s="4"/>
      <c r="L8" s="4">
        <f>K8*((100+N8)/100)</f>
        <v>0</v>
      </c>
      <c r="M8" s="4">
        <f>J8*K8</f>
        <v>0</v>
      </c>
      <c r="N8" s="4"/>
      <c r="O8" s="4">
        <f>J8*L8</f>
        <v>0</v>
      </c>
    </row>
    <row r="9" spans="1:16" x14ac:dyDescent="0.25">
      <c r="I9" t="s">
        <v>17</v>
      </c>
      <c r="J9" s="4"/>
      <c r="K9" s="4"/>
      <c r="L9" s="4"/>
      <c r="M9" s="4">
        <f>SUM(M4:M8)</f>
        <v>0</v>
      </c>
      <c r="N9" s="4"/>
      <c r="O9" s="4">
        <f>SUM(O4:O8)</f>
        <v>0</v>
      </c>
      <c r="P9"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7"/>
  <sheetViews>
    <sheetView topLeftCell="A16" workbookViewId="0">
      <selection activeCell="D12" sqref="D12"/>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78</v>
      </c>
    </row>
    <row r="2" spans="1:15"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5" x14ac:dyDescent="0.25">
      <c r="A3" s="2">
        <v>1</v>
      </c>
      <c r="B3" s="2">
        <v>2</v>
      </c>
      <c r="C3" s="2">
        <v>3</v>
      </c>
      <c r="D3" s="10">
        <v>4</v>
      </c>
      <c r="E3" s="2">
        <v>5</v>
      </c>
      <c r="F3" s="2">
        <v>6</v>
      </c>
      <c r="G3" s="2">
        <v>7</v>
      </c>
      <c r="H3" s="2">
        <v>8</v>
      </c>
      <c r="I3" s="2">
        <v>9</v>
      </c>
      <c r="J3" s="2">
        <v>10</v>
      </c>
      <c r="K3" s="2">
        <v>11</v>
      </c>
      <c r="L3" s="2">
        <v>12</v>
      </c>
      <c r="M3" s="2">
        <v>13</v>
      </c>
      <c r="N3" s="2">
        <v>14</v>
      </c>
      <c r="O3" s="2">
        <v>15</v>
      </c>
    </row>
    <row r="4" spans="1:15" ht="120" x14ac:dyDescent="0.25">
      <c r="A4" s="3">
        <v>55</v>
      </c>
      <c r="B4" s="3"/>
      <c r="C4" s="3" t="s">
        <v>13</v>
      </c>
      <c r="D4" s="5" t="s">
        <v>79</v>
      </c>
      <c r="E4" s="3"/>
      <c r="F4" s="3"/>
      <c r="G4" s="3"/>
      <c r="H4" s="3" t="s">
        <v>15</v>
      </c>
      <c r="I4" s="3"/>
      <c r="J4" s="4">
        <v>1000</v>
      </c>
      <c r="K4" s="4"/>
      <c r="L4" s="4">
        <f t="shared" ref="L4:L16" si="0">K4*((100+N4)/100)</f>
        <v>0</v>
      </c>
      <c r="M4" s="4">
        <f t="shared" ref="M4:M16" si="1">J4*K4</f>
        <v>0</v>
      </c>
      <c r="N4" s="4"/>
      <c r="O4" s="4">
        <f t="shared" ref="O4:O16" si="2">J4*L4</f>
        <v>0</v>
      </c>
    </row>
    <row r="5" spans="1:15" ht="105" x14ac:dyDescent="0.25">
      <c r="A5" s="3">
        <v>56</v>
      </c>
      <c r="B5" s="3"/>
      <c r="C5" s="3" t="s">
        <v>13</v>
      </c>
      <c r="D5" s="5" t="s">
        <v>80</v>
      </c>
      <c r="E5" s="3"/>
      <c r="F5" s="3"/>
      <c r="G5" s="3"/>
      <c r="H5" s="3" t="s">
        <v>15</v>
      </c>
      <c r="I5" s="3"/>
      <c r="J5" s="4">
        <v>1000</v>
      </c>
      <c r="K5" s="4"/>
      <c r="L5" s="4">
        <f t="shared" si="0"/>
        <v>0</v>
      </c>
      <c r="M5" s="4">
        <f t="shared" si="1"/>
        <v>0</v>
      </c>
      <c r="N5" s="4"/>
      <c r="O5" s="4">
        <f t="shared" si="2"/>
        <v>0</v>
      </c>
    </row>
    <row r="6" spans="1:15" ht="150" x14ac:dyDescent="0.25">
      <c r="A6" s="3">
        <v>57</v>
      </c>
      <c r="B6" s="3"/>
      <c r="C6" s="3" t="s">
        <v>13</v>
      </c>
      <c r="D6" s="5" t="s">
        <v>81</v>
      </c>
      <c r="E6" s="3"/>
      <c r="F6" s="3"/>
      <c r="G6" s="3"/>
      <c r="H6" s="3" t="s">
        <v>15</v>
      </c>
      <c r="I6" s="3"/>
      <c r="J6" s="4">
        <v>10</v>
      </c>
      <c r="K6" s="4"/>
      <c r="L6" s="4">
        <f t="shared" si="0"/>
        <v>0</v>
      </c>
      <c r="M6" s="4">
        <f t="shared" si="1"/>
        <v>0</v>
      </c>
      <c r="N6" s="4"/>
      <c r="O6" s="4">
        <f t="shared" si="2"/>
        <v>0</v>
      </c>
    </row>
    <row r="7" spans="1:15" ht="165" x14ac:dyDescent="0.25">
      <c r="A7" s="3">
        <v>58</v>
      </c>
      <c r="B7" s="3"/>
      <c r="C7" s="3" t="s">
        <v>13</v>
      </c>
      <c r="D7" s="5" t="s">
        <v>82</v>
      </c>
      <c r="E7" s="3"/>
      <c r="F7" s="3"/>
      <c r="G7" s="3"/>
      <c r="H7" s="3" t="s">
        <v>15</v>
      </c>
      <c r="I7" s="3"/>
      <c r="J7" s="4">
        <v>500</v>
      </c>
      <c r="K7" s="4"/>
      <c r="L7" s="4">
        <f t="shared" si="0"/>
        <v>0</v>
      </c>
      <c r="M7" s="4">
        <f t="shared" si="1"/>
        <v>0</v>
      </c>
      <c r="N7" s="4"/>
      <c r="O7" s="4">
        <f t="shared" si="2"/>
        <v>0</v>
      </c>
    </row>
    <row r="8" spans="1:15" ht="180" x14ac:dyDescent="0.25">
      <c r="A8" s="3">
        <v>59</v>
      </c>
      <c r="B8" s="3"/>
      <c r="C8" s="3" t="s">
        <v>13</v>
      </c>
      <c r="D8" s="5" t="s">
        <v>83</v>
      </c>
      <c r="E8" s="3"/>
      <c r="F8" s="3"/>
      <c r="G8" s="3"/>
      <c r="H8" s="3" t="s">
        <v>15</v>
      </c>
      <c r="I8" s="3"/>
      <c r="J8" s="4">
        <v>300</v>
      </c>
      <c r="K8" s="4"/>
      <c r="L8" s="4">
        <f t="shared" si="0"/>
        <v>0</v>
      </c>
      <c r="M8" s="4">
        <f t="shared" si="1"/>
        <v>0</v>
      </c>
      <c r="N8" s="4"/>
      <c r="O8" s="4">
        <f t="shared" si="2"/>
        <v>0</v>
      </c>
    </row>
    <row r="9" spans="1:15" ht="105" x14ac:dyDescent="0.25">
      <c r="A9" s="3">
        <v>60</v>
      </c>
      <c r="B9" s="3"/>
      <c r="C9" s="3" t="s">
        <v>13</v>
      </c>
      <c r="D9" s="11" t="s">
        <v>84</v>
      </c>
      <c r="E9" s="3"/>
      <c r="F9" s="3"/>
      <c r="G9" s="3"/>
      <c r="H9" s="3" t="s">
        <v>15</v>
      </c>
      <c r="I9" s="3"/>
      <c r="J9" s="4">
        <v>10</v>
      </c>
      <c r="K9" s="4"/>
      <c r="L9" s="4">
        <f t="shared" si="0"/>
        <v>0</v>
      </c>
      <c r="M9" s="4">
        <f t="shared" si="1"/>
        <v>0</v>
      </c>
      <c r="N9" s="4"/>
      <c r="O9" s="4">
        <f t="shared" si="2"/>
        <v>0</v>
      </c>
    </row>
    <row r="10" spans="1:15" ht="120" x14ac:dyDescent="0.25">
      <c r="A10" s="3">
        <v>61</v>
      </c>
      <c r="B10" s="3"/>
      <c r="C10" s="3" t="s">
        <v>13</v>
      </c>
      <c r="D10" s="5" t="s">
        <v>85</v>
      </c>
      <c r="E10" s="3"/>
      <c r="F10" s="3"/>
      <c r="G10" s="3"/>
      <c r="H10" s="3" t="s">
        <v>15</v>
      </c>
      <c r="I10" s="3"/>
      <c r="J10" s="4">
        <v>10</v>
      </c>
      <c r="K10" s="4"/>
      <c r="L10" s="4">
        <f t="shared" si="0"/>
        <v>0</v>
      </c>
      <c r="M10" s="4">
        <f t="shared" si="1"/>
        <v>0</v>
      </c>
      <c r="N10" s="4"/>
      <c r="O10" s="4">
        <f t="shared" si="2"/>
        <v>0</v>
      </c>
    </row>
    <row r="11" spans="1:15" ht="330" x14ac:dyDescent="0.25">
      <c r="A11" s="3">
        <v>62</v>
      </c>
      <c r="B11" s="3"/>
      <c r="C11" s="3" t="s">
        <v>13</v>
      </c>
      <c r="D11" s="5" t="s">
        <v>86</v>
      </c>
      <c r="E11" s="3"/>
      <c r="F11" s="3"/>
      <c r="G11" s="3"/>
      <c r="H11" s="3" t="s">
        <v>15</v>
      </c>
      <c r="I11" s="3"/>
      <c r="J11" s="4">
        <v>100</v>
      </c>
      <c r="K11" s="4"/>
      <c r="L11" s="4">
        <f t="shared" si="0"/>
        <v>0</v>
      </c>
      <c r="M11" s="4">
        <f t="shared" si="1"/>
        <v>0</v>
      </c>
      <c r="N11" s="4"/>
      <c r="O11" s="4">
        <f t="shared" si="2"/>
        <v>0</v>
      </c>
    </row>
    <row r="12" spans="1:15" ht="345" x14ac:dyDescent="0.25">
      <c r="A12" s="3">
        <v>63</v>
      </c>
      <c r="B12" s="3"/>
      <c r="C12" s="3" t="s">
        <v>13</v>
      </c>
      <c r="D12" s="11" t="s">
        <v>191</v>
      </c>
      <c r="E12" s="3"/>
      <c r="F12" s="3"/>
      <c r="G12" s="3"/>
      <c r="H12" s="3" t="s">
        <v>15</v>
      </c>
      <c r="I12" s="3"/>
      <c r="J12" s="4">
        <v>50</v>
      </c>
      <c r="K12" s="4"/>
      <c r="L12" s="4">
        <f t="shared" si="0"/>
        <v>0</v>
      </c>
      <c r="M12" s="4">
        <f t="shared" si="1"/>
        <v>0</v>
      </c>
      <c r="N12" s="4"/>
      <c r="O12" s="4">
        <f t="shared" si="2"/>
        <v>0</v>
      </c>
    </row>
    <row r="13" spans="1:15" ht="270" x14ac:dyDescent="0.25">
      <c r="A13" s="3">
        <v>64</v>
      </c>
      <c r="B13" s="3"/>
      <c r="C13" s="3" t="s">
        <v>13</v>
      </c>
      <c r="D13" s="5" t="s">
        <v>87</v>
      </c>
      <c r="E13" s="3"/>
      <c r="F13" s="3"/>
      <c r="G13" s="3"/>
      <c r="H13" s="3" t="s">
        <v>15</v>
      </c>
      <c r="I13" s="3"/>
      <c r="J13" s="4">
        <v>50</v>
      </c>
      <c r="K13" s="4"/>
      <c r="L13" s="4">
        <f t="shared" si="0"/>
        <v>0</v>
      </c>
      <c r="M13" s="4">
        <f t="shared" si="1"/>
        <v>0</v>
      </c>
      <c r="N13" s="4"/>
      <c r="O13" s="4">
        <f t="shared" si="2"/>
        <v>0</v>
      </c>
    </row>
    <row r="14" spans="1:15" ht="180" x14ac:dyDescent="0.25">
      <c r="A14" s="3">
        <v>65</v>
      </c>
      <c r="B14" s="3"/>
      <c r="C14" s="3" t="s">
        <v>13</v>
      </c>
      <c r="D14" s="11" t="s">
        <v>187</v>
      </c>
      <c r="E14" s="3"/>
      <c r="F14" s="3"/>
      <c r="G14" s="3"/>
      <c r="H14" s="3" t="s">
        <v>15</v>
      </c>
      <c r="I14" s="3"/>
      <c r="J14" s="4">
        <v>30</v>
      </c>
      <c r="K14" s="4"/>
      <c r="L14" s="4">
        <f t="shared" si="0"/>
        <v>0</v>
      </c>
      <c r="M14" s="4">
        <f t="shared" si="1"/>
        <v>0</v>
      </c>
      <c r="N14" s="4"/>
      <c r="O14" s="4">
        <f t="shared" si="2"/>
        <v>0</v>
      </c>
    </row>
    <row r="15" spans="1:15" ht="105" x14ac:dyDescent="0.25">
      <c r="A15" s="3">
        <v>66</v>
      </c>
      <c r="B15" s="3"/>
      <c r="C15" s="3" t="s">
        <v>13</v>
      </c>
      <c r="D15" s="5" t="s">
        <v>88</v>
      </c>
      <c r="E15" s="3"/>
      <c r="F15" s="3"/>
      <c r="G15" s="3"/>
      <c r="H15" s="3" t="s">
        <v>15</v>
      </c>
      <c r="I15" s="3"/>
      <c r="J15" s="4">
        <v>200</v>
      </c>
      <c r="K15" s="4"/>
      <c r="L15" s="4">
        <f t="shared" si="0"/>
        <v>0</v>
      </c>
      <c r="M15" s="4">
        <f t="shared" si="1"/>
        <v>0</v>
      </c>
      <c r="N15" s="4"/>
      <c r="O15" s="4">
        <f t="shared" si="2"/>
        <v>0</v>
      </c>
    </row>
    <row r="16" spans="1:15" ht="135" x14ac:dyDescent="0.25">
      <c r="A16" s="3">
        <v>67</v>
      </c>
      <c r="B16" s="3"/>
      <c r="C16" s="3" t="s">
        <v>13</v>
      </c>
      <c r="D16" s="5" t="s">
        <v>89</v>
      </c>
      <c r="E16" s="3"/>
      <c r="F16" s="3"/>
      <c r="G16" s="3"/>
      <c r="H16" s="3" t="s">
        <v>15</v>
      </c>
      <c r="I16" s="3"/>
      <c r="J16" s="4">
        <v>30</v>
      </c>
      <c r="K16" s="4"/>
      <c r="L16" s="4">
        <f t="shared" si="0"/>
        <v>0</v>
      </c>
      <c r="M16" s="4">
        <f t="shared" si="1"/>
        <v>0</v>
      </c>
      <c r="N16" s="4"/>
      <c r="O16" s="4">
        <f t="shared" si="2"/>
        <v>0</v>
      </c>
    </row>
    <row r="17" spans="9:16" x14ac:dyDescent="0.25">
      <c r="I17" t="s">
        <v>17</v>
      </c>
      <c r="J17" s="4"/>
      <c r="K17" s="4"/>
      <c r="L17" s="4"/>
      <c r="M17" s="4">
        <f>SUM(M4:M16)</f>
        <v>0</v>
      </c>
      <c r="N17" s="4"/>
      <c r="O17" s="4">
        <f>SUM(O4:O16)</f>
        <v>0</v>
      </c>
      <c r="P17"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9"/>
  <sheetViews>
    <sheetView topLeftCell="C18" zoomScale="85" zoomScaleNormal="85" workbookViewId="0">
      <selection activeCell="D17" sqref="D17"/>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90</v>
      </c>
    </row>
    <row r="2" spans="1:15"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5" x14ac:dyDescent="0.25">
      <c r="A3" s="2">
        <v>1</v>
      </c>
      <c r="B3" s="2">
        <v>2</v>
      </c>
      <c r="C3" s="2">
        <v>3</v>
      </c>
      <c r="D3" s="10">
        <v>4</v>
      </c>
      <c r="E3" s="2">
        <v>5</v>
      </c>
      <c r="F3" s="2">
        <v>6</v>
      </c>
      <c r="G3" s="2">
        <v>7</v>
      </c>
      <c r="H3" s="2">
        <v>8</v>
      </c>
      <c r="I3" s="2">
        <v>9</v>
      </c>
      <c r="J3" s="2">
        <v>10</v>
      </c>
      <c r="K3" s="2">
        <v>11</v>
      </c>
      <c r="L3" s="2">
        <v>12</v>
      </c>
      <c r="M3" s="2">
        <v>13</v>
      </c>
      <c r="N3" s="2">
        <v>14</v>
      </c>
      <c r="O3" s="2">
        <v>15</v>
      </c>
    </row>
    <row r="4" spans="1:15" ht="210" x14ac:dyDescent="0.25">
      <c r="A4" s="3">
        <v>68</v>
      </c>
      <c r="B4" s="3"/>
      <c r="C4" s="3" t="s">
        <v>13</v>
      </c>
      <c r="D4" s="5" t="s">
        <v>91</v>
      </c>
      <c r="E4" s="3"/>
      <c r="F4" s="3"/>
      <c r="G4" s="3"/>
      <c r="H4" s="3" t="s">
        <v>15</v>
      </c>
      <c r="I4" s="3"/>
      <c r="J4" s="4">
        <v>50</v>
      </c>
      <c r="K4" s="4"/>
      <c r="L4" s="4">
        <f t="shared" ref="L4:L18" si="0">K4*((100+N4)/100)</f>
        <v>0</v>
      </c>
      <c r="M4" s="4">
        <f t="shared" ref="M4:M18" si="1">J4*K4</f>
        <v>0</v>
      </c>
      <c r="N4" s="4"/>
      <c r="O4" s="4">
        <f t="shared" ref="O4:O18" si="2">J4*L4</f>
        <v>0</v>
      </c>
    </row>
    <row r="5" spans="1:15" ht="180" x14ac:dyDescent="0.25">
      <c r="A5" s="3">
        <v>69</v>
      </c>
      <c r="B5" s="3"/>
      <c r="C5" s="3" t="s">
        <v>13</v>
      </c>
      <c r="D5" s="5" t="s">
        <v>92</v>
      </c>
      <c r="E5" s="3"/>
      <c r="F5" s="3"/>
      <c r="G5" s="3"/>
      <c r="H5" s="3" t="s">
        <v>15</v>
      </c>
      <c r="I5" s="3"/>
      <c r="J5" s="4">
        <v>3000</v>
      </c>
      <c r="K5" s="4"/>
      <c r="L5" s="4">
        <f t="shared" si="0"/>
        <v>0</v>
      </c>
      <c r="M5" s="4">
        <f t="shared" si="1"/>
        <v>0</v>
      </c>
      <c r="N5" s="4"/>
      <c r="O5" s="4">
        <f t="shared" si="2"/>
        <v>0</v>
      </c>
    </row>
    <row r="6" spans="1:15" ht="210" x14ac:dyDescent="0.25">
      <c r="A6" s="3">
        <v>70</v>
      </c>
      <c r="B6" s="3"/>
      <c r="C6" s="3" t="s">
        <v>13</v>
      </c>
      <c r="D6" s="5" t="s">
        <v>93</v>
      </c>
      <c r="E6" s="3"/>
      <c r="F6" s="3"/>
      <c r="G6" s="3"/>
      <c r="H6" s="3" t="s">
        <v>15</v>
      </c>
      <c r="I6" s="3"/>
      <c r="J6" s="4">
        <v>3500</v>
      </c>
      <c r="K6" s="4"/>
      <c r="L6" s="4">
        <f t="shared" si="0"/>
        <v>0</v>
      </c>
      <c r="M6" s="4">
        <f t="shared" si="1"/>
        <v>0</v>
      </c>
      <c r="N6" s="4"/>
      <c r="O6" s="4">
        <f t="shared" si="2"/>
        <v>0</v>
      </c>
    </row>
    <row r="7" spans="1:15" ht="90" x14ac:dyDescent="0.25">
      <c r="A7" s="3">
        <v>71</v>
      </c>
      <c r="B7" s="3"/>
      <c r="C7" s="3" t="s">
        <v>13</v>
      </c>
      <c r="D7" s="5" t="s">
        <v>94</v>
      </c>
      <c r="E7" s="3"/>
      <c r="F7" s="3"/>
      <c r="G7" s="3"/>
      <c r="H7" s="3" t="s">
        <v>15</v>
      </c>
      <c r="I7" s="3"/>
      <c r="J7" s="4">
        <v>50</v>
      </c>
      <c r="K7" s="4"/>
      <c r="L7" s="4">
        <f t="shared" si="0"/>
        <v>0</v>
      </c>
      <c r="M7" s="4">
        <f t="shared" si="1"/>
        <v>0</v>
      </c>
      <c r="N7" s="4"/>
      <c r="O7" s="4">
        <f t="shared" si="2"/>
        <v>0</v>
      </c>
    </row>
    <row r="8" spans="1:15" ht="195" x14ac:dyDescent="0.25">
      <c r="A8" s="3">
        <v>72</v>
      </c>
      <c r="B8" s="3"/>
      <c r="C8" s="3" t="s">
        <v>13</v>
      </c>
      <c r="D8" s="5" t="s">
        <v>95</v>
      </c>
      <c r="E8" s="3"/>
      <c r="F8" s="3"/>
      <c r="G8" s="3"/>
      <c r="H8" s="3" t="s">
        <v>15</v>
      </c>
      <c r="I8" s="3"/>
      <c r="J8" s="4">
        <v>100</v>
      </c>
      <c r="K8" s="4"/>
      <c r="L8" s="4">
        <f t="shared" si="0"/>
        <v>0</v>
      </c>
      <c r="M8" s="4">
        <f t="shared" si="1"/>
        <v>0</v>
      </c>
      <c r="N8" s="4"/>
      <c r="O8" s="4">
        <f t="shared" si="2"/>
        <v>0</v>
      </c>
    </row>
    <row r="9" spans="1:15" ht="120" x14ac:dyDescent="0.25">
      <c r="A9" s="3">
        <v>73</v>
      </c>
      <c r="B9" s="3"/>
      <c r="C9" s="3" t="s">
        <v>13</v>
      </c>
      <c r="D9" s="5" t="s">
        <v>96</v>
      </c>
      <c r="E9" s="3"/>
      <c r="F9" s="3"/>
      <c r="G9" s="3"/>
      <c r="H9" s="3" t="s">
        <v>15</v>
      </c>
      <c r="I9" s="3"/>
      <c r="J9" s="4">
        <v>100</v>
      </c>
      <c r="K9" s="4"/>
      <c r="L9" s="4">
        <f t="shared" si="0"/>
        <v>0</v>
      </c>
      <c r="M9" s="4">
        <f t="shared" si="1"/>
        <v>0</v>
      </c>
      <c r="N9" s="4"/>
      <c r="O9" s="4">
        <f t="shared" si="2"/>
        <v>0</v>
      </c>
    </row>
    <row r="10" spans="1:15" ht="150" x14ac:dyDescent="0.25">
      <c r="A10" s="3">
        <v>74</v>
      </c>
      <c r="B10" s="3"/>
      <c r="C10" s="3" t="s">
        <v>13</v>
      </c>
      <c r="D10" s="5" t="s">
        <v>97</v>
      </c>
      <c r="E10" s="3"/>
      <c r="F10" s="3"/>
      <c r="G10" s="3"/>
      <c r="H10" s="3" t="s">
        <v>15</v>
      </c>
      <c r="I10" s="3"/>
      <c r="J10" s="4">
        <v>4000</v>
      </c>
      <c r="K10" s="4"/>
      <c r="L10" s="4">
        <f t="shared" si="0"/>
        <v>0</v>
      </c>
      <c r="M10" s="4">
        <f t="shared" si="1"/>
        <v>0</v>
      </c>
      <c r="N10" s="4"/>
      <c r="O10" s="4">
        <f t="shared" si="2"/>
        <v>0</v>
      </c>
    </row>
    <row r="11" spans="1:15" ht="165" x14ac:dyDescent="0.25">
      <c r="A11" s="3">
        <v>75</v>
      </c>
      <c r="B11" s="3"/>
      <c r="C11" s="3" t="s">
        <v>13</v>
      </c>
      <c r="D11" s="5" t="s">
        <v>98</v>
      </c>
      <c r="E11" s="3"/>
      <c r="F11" s="3"/>
      <c r="G11" s="3"/>
      <c r="H11" s="3" t="s">
        <v>15</v>
      </c>
      <c r="I11" s="3"/>
      <c r="J11" s="4">
        <v>100</v>
      </c>
      <c r="K11" s="4"/>
      <c r="L11" s="4">
        <f t="shared" si="0"/>
        <v>0</v>
      </c>
      <c r="M11" s="4">
        <f t="shared" si="1"/>
        <v>0</v>
      </c>
      <c r="N11" s="4"/>
      <c r="O11" s="4">
        <f t="shared" si="2"/>
        <v>0</v>
      </c>
    </row>
    <row r="12" spans="1:15" ht="165" x14ac:dyDescent="0.25">
      <c r="A12" s="3">
        <v>76</v>
      </c>
      <c r="B12" s="3"/>
      <c r="C12" s="3" t="s">
        <v>13</v>
      </c>
      <c r="D12" s="5" t="s">
        <v>99</v>
      </c>
      <c r="E12" s="3"/>
      <c r="F12" s="3"/>
      <c r="G12" s="3"/>
      <c r="H12" s="3" t="s">
        <v>15</v>
      </c>
      <c r="I12" s="3"/>
      <c r="J12" s="4">
        <v>100</v>
      </c>
      <c r="K12" s="4"/>
      <c r="L12" s="4">
        <f t="shared" si="0"/>
        <v>0</v>
      </c>
      <c r="M12" s="4">
        <f t="shared" si="1"/>
        <v>0</v>
      </c>
      <c r="N12" s="4"/>
      <c r="O12" s="4">
        <f t="shared" si="2"/>
        <v>0</v>
      </c>
    </row>
    <row r="13" spans="1:15" ht="195" x14ac:dyDescent="0.25">
      <c r="A13" s="3">
        <v>77</v>
      </c>
      <c r="B13" s="3"/>
      <c r="C13" s="3" t="s">
        <v>13</v>
      </c>
      <c r="D13" s="5" t="s">
        <v>100</v>
      </c>
      <c r="E13" s="3"/>
      <c r="F13" s="3"/>
      <c r="G13" s="3"/>
      <c r="H13" s="3" t="s">
        <v>15</v>
      </c>
      <c r="I13" s="3"/>
      <c r="J13" s="4">
        <v>50</v>
      </c>
      <c r="K13" s="4"/>
      <c r="L13" s="4">
        <f t="shared" si="0"/>
        <v>0</v>
      </c>
      <c r="M13" s="4">
        <f t="shared" si="1"/>
        <v>0</v>
      </c>
      <c r="N13" s="4"/>
      <c r="O13" s="4">
        <f t="shared" si="2"/>
        <v>0</v>
      </c>
    </row>
    <row r="14" spans="1:15" ht="180" x14ac:dyDescent="0.25">
      <c r="A14" s="3">
        <v>78</v>
      </c>
      <c r="B14" s="3"/>
      <c r="C14" s="3" t="s">
        <v>13</v>
      </c>
      <c r="D14" s="5" t="s">
        <v>101</v>
      </c>
      <c r="E14" s="3"/>
      <c r="F14" s="3"/>
      <c r="G14" s="3"/>
      <c r="H14" s="3" t="s">
        <v>15</v>
      </c>
      <c r="I14" s="3"/>
      <c r="J14" s="4">
        <v>10</v>
      </c>
      <c r="K14" s="4"/>
      <c r="L14" s="4">
        <f t="shared" si="0"/>
        <v>0</v>
      </c>
      <c r="M14" s="4">
        <f t="shared" si="1"/>
        <v>0</v>
      </c>
      <c r="N14" s="4"/>
      <c r="O14" s="4">
        <f t="shared" si="2"/>
        <v>0</v>
      </c>
    </row>
    <row r="15" spans="1:15" ht="255" x14ac:dyDescent="0.25">
      <c r="A15" s="3">
        <v>79</v>
      </c>
      <c r="B15" s="3"/>
      <c r="C15" s="3" t="s">
        <v>13</v>
      </c>
      <c r="D15" s="5" t="s">
        <v>102</v>
      </c>
      <c r="E15" s="3"/>
      <c r="F15" s="3"/>
      <c r="G15" s="3"/>
      <c r="H15" s="3" t="s">
        <v>15</v>
      </c>
      <c r="I15" s="3"/>
      <c r="J15" s="4">
        <v>300</v>
      </c>
      <c r="K15" s="4"/>
      <c r="L15" s="4">
        <f t="shared" si="0"/>
        <v>0</v>
      </c>
      <c r="M15" s="4">
        <f t="shared" si="1"/>
        <v>0</v>
      </c>
      <c r="N15" s="4"/>
      <c r="O15" s="4">
        <f t="shared" si="2"/>
        <v>0</v>
      </c>
    </row>
    <row r="16" spans="1:15" ht="285" x14ac:dyDescent="0.25">
      <c r="A16" s="3">
        <v>80</v>
      </c>
      <c r="B16" s="3"/>
      <c r="C16" s="3" t="s">
        <v>13</v>
      </c>
      <c r="D16" s="5" t="s">
        <v>103</v>
      </c>
      <c r="E16" s="3"/>
      <c r="F16" s="3"/>
      <c r="G16" s="3"/>
      <c r="H16" s="3" t="s">
        <v>15</v>
      </c>
      <c r="I16" s="3"/>
      <c r="J16" s="4">
        <v>100</v>
      </c>
      <c r="K16" s="4"/>
      <c r="L16" s="4">
        <f t="shared" si="0"/>
        <v>0</v>
      </c>
      <c r="M16" s="4">
        <f t="shared" si="1"/>
        <v>0</v>
      </c>
      <c r="N16" s="4"/>
      <c r="O16" s="4">
        <f t="shared" si="2"/>
        <v>0</v>
      </c>
    </row>
    <row r="17" spans="1:16" ht="330" x14ac:dyDescent="0.25">
      <c r="A17" s="3">
        <v>81</v>
      </c>
      <c r="B17" s="3"/>
      <c r="C17" s="3" t="s">
        <v>13</v>
      </c>
      <c r="D17" s="11" t="s">
        <v>104</v>
      </c>
      <c r="E17" s="3"/>
      <c r="F17" s="3"/>
      <c r="G17" s="3"/>
      <c r="H17" s="3" t="s">
        <v>15</v>
      </c>
      <c r="I17" s="3"/>
      <c r="J17" s="4">
        <v>500</v>
      </c>
      <c r="K17" s="4"/>
      <c r="L17" s="4">
        <f t="shared" si="0"/>
        <v>0</v>
      </c>
      <c r="M17" s="4">
        <f t="shared" si="1"/>
        <v>0</v>
      </c>
      <c r="N17" s="4"/>
      <c r="O17" s="4">
        <f t="shared" si="2"/>
        <v>0</v>
      </c>
    </row>
    <row r="18" spans="1:16" ht="285" x14ac:dyDescent="0.25">
      <c r="A18" s="3">
        <v>82</v>
      </c>
      <c r="B18" s="3"/>
      <c r="C18" s="3" t="s">
        <v>13</v>
      </c>
      <c r="D18" s="5" t="s">
        <v>105</v>
      </c>
      <c r="E18" s="3"/>
      <c r="F18" s="3"/>
      <c r="G18" s="3"/>
      <c r="H18" s="3" t="s">
        <v>15</v>
      </c>
      <c r="I18" s="3"/>
      <c r="J18" s="4">
        <v>300</v>
      </c>
      <c r="K18" s="4"/>
      <c r="L18" s="4">
        <f t="shared" si="0"/>
        <v>0</v>
      </c>
      <c r="M18" s="4">
        <f t="shared" si="1"/>
        <v>0</v>
      </c>
      <c r="N18" s="4"/>
      <c r="O18" s="4">
        <f t="shared" si="2"/>
        <v>0</v>
      </c>
    </row>
    <row r="19" spans="1:16" x14ac:dyDescent="0.25">
      <c r="I19" t="s">
        <v>17</v>
      </c>
      <c r="J19" s="4"/>
      <c r="K19" s="4"/>
      <c r="L19" s="4"/>
      <c r="M19" s="4">
        <f>SUM(M4:M18)</f>
        <v>0</v>
      </c>
      <c r="N19" s="4"/>
      <c r="O19" s="4">
        <f>SUM(O4:O18)</f>
        <v>0</v>
      </c>
      <c r="P19"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
  <sheetViews>
    <sheetView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106</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75" x14ac:dyDescent="0.25">
      <c r="A4" s="3">
        <v>83</v>
      </c>
      <c r="B4" s="3"/>
      <c r="C4" s="3" t="s">
        <v>13</v>
      </c>
      <c r="D4" s="5" t="s">
        <v>107</v>
      </c>
      <c r="E4" s="3"/>
      <c r="F4" s="3"/>
      <c r="G4" s="3"/>
      <c r="H4" s="3" t="s">
        <v>15</v>
      </c>
      <c r="I4" s="3"/>
      <c r="J4" s="4">
        <v>200</v>
      </c>
      <c r="K4" s="4"/>
      <c r="L4" s="4">
        <f>K4*((100+N4)/100)</f>
        <v>0</v>
      </c>
      <c r="M4" s="4">
        <f>J4*K4</f>
        <v>0</v>
      </c>
      <c r="N4" s="4"/>
      <c r="O4" s="4">
        <f>J4*L4</f>
        <v>0</v>
      </c>
    </row>
    <row r="5" spans="1:16" ht="60" x14ac:dyDescent="0.25">
      <c r="A5" s="3">
        <v>84</v>
      </c>
      <c r="B5" s="3"/>
      <c r="C5" s="3" t="s">
        <v>13</v>
      </c>
      <c r="D5" s="5" t="s">
        <v>108</v>
      </c>
      <c r="E5" s="3"/>
      <c r="F5" s="3"/>
      <c r="G5" s="3"/>
      <c r="H5" s="3" t="s">
        <v>15</v>
      </c>
      <c r="I5" s="3"/>
      <c r="J5" s="4">
        <v>200</v>
      </c>
      <c r="K5" s="4"/>
      <c r="L5" s="4">
        <f>K5*((100+N5)/100)</f>
        <v>0</v>
      </c>
      <c r="M5" s="4">
        <f>J5*K5</f>
        <v>0</v>
      </c>
      <c r="N5" s="4"/>
      <c r="O5" s="4">
        <f>J5*L5</f>
        <v>0</v>
      </c>
    </row>
    <row r="6" spans="1:16" ht="75" x14ac:dyDescent="0.25">
      <c r="A6" s="3">
        <v>85</v>
      </c>
      <c r="B6" s="3"/>
      <c r="C6" s="3" t="s">
        <v>22</v>
      </c>
      <c r="D6" s="5" t="s">
        <v>109</v>
      </c>
      <c r="E6" s="3"/>
      <c r="F6" s="3"/>
      <c r="G6" s="3"/>
      <c r="H6" s="3" t="s">
        <v>24</v>
      </c>
      <c r="I6" s="3"/>
      <c r="J6" s="4">
        <v>18</v>
      </c>
      <c r="K6" s="4"/>
      <c r="L6" s="4">
        <f>K6*((100+N6)/100)</f>
        <v>0</v>
      </c>
      <c r="M6" s="4">
        <f>J6*K6</f>
        <v>0</v>
      </c>
      <c r="N6" s="4"/>
      <c r="O6" s="4">
        <f>J6*L6</f>
        <v>0</v>
      </c>
    </row>
    <row r="7" spans="1:16" x14ac:dyDescent="0.25">
      <c r="I7" t="s">
        <v>17</v>
      </c>
      <c r="J7" s="4"/>
      <c r="K7" s="4"/>
      <c r="L7" s="4"/>
      <c r="M7" s="4">
        <f>SUM(M4:M6)</f>
        <v>0</v>
      </c>
      <c r="N7" s="4"/>
      <c r="O7" s="4">
        <f>SUM(O4:O6)</f>
        <v>0</v>
      </c>
      <c r="P7"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
  <sheetViews>
    <sheetView workbookViewId="0">
      <selection activeCell="D22" sqref="D22"/>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110</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90" x14ac:dyDescent="0.25">
      <c r="A4" s="3">
        <v>86</v>
      </c>
      <c r="B4" s="3"/>
      <c r="C4" s="3" t="s">
        <v>13</v>
      </c>
      <c r="D4" s="5" t="s">
        <v>111</v>
      </c>
      <c r="E4" s="3"/>
      <c r="F4" s="3"/>
      <c r="G4" s="3"/>
      <c r="H4" s="3" t="s">
        <v>15</v>
      </c>
      <c r="I4" s="3"/>
      <c r="J4" s="4">
        <v>2000</v>
      </c>
      <c r="K4" s="4"/>
      <c r="L4" s="4">
        <f>K4*((100+N4)/100)</f>
        <v>0</v>
      </c>
      <c r="M4" s="4">
        <f>J4*K4</f>
        <v>0</v>
      </c>
      <c r="N4" s="4"/>
      <c r="O4" s="4">
        <f>J4*L4</f>
        <v>0</v>
      </c>
    </row>
    <row r="5" spans="1:16" ht="120" x14ac:dyDescent="0.25">
      <c r="A5" s="3">
        <v>87</v>
      </c>
      <c r="B5" s="3"/>
      <c r="C5" s="3" t="s">
        <v>13</v>
      </c>
      <c r="D5" s="5" t="s">
        <v>112</v>
      </c>
      <c r="E5" s="3"/>
      <c r="F5" s="3"/>
      <c r="G5" s="3"/>
      <c r="H5" s="3" t="s">
        <v>15</v>
      </c>
      <c r="I5" s="3"/>
      <c r="J5" s="4">
        <v>200</v>
      </c>
      <c r="K5" s="4"/>
      <c r="L5" s="4">
        <f>K5*((100+N5)/100)</f>
        <v>0</v>
      </c>
      <c r="M5" s="4">
        <f>J5*K5</f>
        <v>0</v>
      </c>
      <c r="N5" s="4"/>
      <c r="O5" s="4">
        <f>J5*L5</f>
        <v>0</v>
      </c>
    </row>
    <row r="6" spans="1:16" x14ac:dyDescent="0.25">
      <c r="I6" t="s">
        <v>17</v>
      </c>
      <c r="J6" s="4"/>
      <c r="K6" s="4"/>
      <c r="L6" s="4"/>
      <c r="M6" s="4">
        <f>SUM(M4:M5)</f>
        <v>0</v>
      </c>
      <c r="N6" s="4"/>
      <c r="O6" s="4">
        <f>SUM(O4:O5)</f>
        <v>0</v>
      </c>
      <c r="P6"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5"/>
  <sheetViews>
    <sheetView topLeftCell="A13"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113</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75" x14ac:dyDescent="0.25">
      <c r="A4" s="3">
        <v>88</v>
      </c>
      <c r="B4" s="3"/>
      <c r="C4" s="3" t="s">
        <v>13</v>
      </c>
      <c r="D4" s="5" t="s">
        <v>114</v>
      </c>
      <c r="E4" s="3"/>
      <c r="F4" s="3"/>
      <c r="G4" s="3"/>
      <c r="H4" s="3" t="s">
        <v>15</v>
      </c>
      <c r="I4" s="3"/>
      <c r="J4" s="4">
        <v>100</v>
      </c>
      <c r="K4" s="4"/>
      <c r="L4" s="4">
        <f t="shared" ref="L4:L14" si="0">K4*((100+N4)/100)</f>
        <v>0</v>
      </c>
      <c r="M4" s="4">
        <f t="shared" ref="M4:M14" si="1">J4*K4</f>
        <v>0</v>
      </c>
      <c r="N4" s="4"/>
      <c r="O4" s="4">
        <f t="shared" ref="O4:O14" si="2">J4*L4</f>
        <v>0</v>
      </c>
    </row>
    <row r="5" spans="1:16" ht="105" x14ac:dyDescent="0.25">
      <c r="A5" s="3">
        <v>89</v>
      </c>
      <c r="B5" s="3"/>
      <c r="C5" s="3" t="s">
        <v>13</v>
      </c>
      <c r="D5" s="5" t="s">
        <v>115</v>
      </c>
      <c r="E5" s="3"/>
      <c r="F5" s="3"/>
      <c r="G5" s="3"/>
      <c r="H5" s="3" t="s">
        <v>15</v>
      </c>
      <c r="I5" s="3"/>
      <c r="J5" s="4">
        <v>300</v>
      </c>
      <c r="K5" s="4"/>
      <c r="L5" s="4">
        <f t="shared" si="0"/>
        <v>0</v>
      </c>
      <c r="M5" s="4">
        <f t="shared" si="1"/>
        <v>0</v>
      </c>
      <c r="N5" s="4"/>
      <c r="O5" s="4">
        <f t="shared" si="2"/>
        <v>0</v>
      </c>
    </row>
    <row r="6" spans="1:16" ht="120" x14ac:dyDescent="0.25">
      <c r="A6" s="3">
        <v>90</v>
      </c>
      <c r="B6" s="3"/>
      <c r="C6" s="3" t="s">
        <v>13</v>
      </c>
      <c r="D6" s="5" t="s">
        <v>116</v>
      </c>
      <c r="E6" s="3"/>
      <c r="F6" s="3"/>
      <c r="G6" s="3"/>
      <c r="H6" s="3" t="s">
        <v>15</v>
      </c>
      <c r="I6" s="3"/>
      <c r="J6" s="4">
        <v>50</v>
      </c>
      <c r="K6" s="4"/>
      <c r="L6" s="4">
        <f t="shared" si="0"/>
        <v>0</v>
      </c>
      <c r="M6" s="4">
        <f t="shared" si="1"/>
        <v>0</v>
      </c>
      <c r="N6" s="4"/>
      <c r="O6" s="4">
        <f t="shared" si="2"/>
        <v>0</v>
      </c>
    </row>
    <row r="7" spans="1:16" ht="30" x14ac:dyDescent="0.25">
      <c r="A7" s="3">
        <v>91</v>
      </c>
      <c r="B7" s="3"/>
      <c r="C7" s="3" t="s">
        <v>13</v>
      </c>
      <c r="D7" s="5" t="s">
        <v>117</v>
      </c>
      <c r="E7" s="3"/>
      <c r="F7" s="3"/>
      <c r="G7" s="3"/>
      <c r="H7" s="3" t="s">
        <v>15</v>
      </c>
      <c r="I7" s="3"/>
      <c r="J7" s="4">
        <v>50</v>
      </c>
      <c r="K7" s="4"/>
      <c r="L7" s="4">
        <f t="shared" si="0"/>
        <v>0</v>
      </c>
      <c r="M7" s="4">
        <f t="shared" si="1"/>
        <v>0</v>
      </c>
      <c r="N7" s="4"/>
      <c r="O7" s="4">
        <f t="shared" si="2"/>
        <v>0</v>
      </c>
    </row>
    <row r="8" spans="1:16" ht="45" x14ac:dyDescent="0.25">
      <c r="A8" s="3">
        <v>92</v>
      </c>
      <c r="B8" s="3"/>
      <c r="C8" s="3" t="s">
        <v>13</v>
      </c>
      <c r="D8" s="5" t="s">
        <v>118</v>
      </c>
      <c r="E8" s="3"/>
      <c r="F8" s="3"/>
      <c r="G8" s="3"/>
      <c r="H8" s="3" t="s">
        <v>15</v>
      </c>
      <c r="I8" s="3"/>
      <c r="J8" s="4">
        <v>50</v>
      </c>
      <c r="K8" s="4"/>
      <c r="L8" s="4">
        <f t="shared" si="0"/>
        <v>0</v>
      </c>
      <c r="M8" s="4">
        <f t="shared" si="1"/>
        <v>0</v>
      </c>
      <c r="N8" s="4"/>
      <c r="O8" s="4">
        <f t="shared" si="2"/>
        <v>0</v>
      </c>
    </row>
    <row r="9" spans="1:16" ht="45" x14ac:dyDescent="0.25">
      <c r="A9" s="3">
        <v>93</v>
      </c>
      <c r="B9" s="3"/>
      <c r="C9" s="3" t="s">
        <v>13</v>
      </c>
      <c r="D9" s="5" t="s">
        <v>119</v>
      </c>
      <c r="E9" s="3"/>
      <c r="F9" s="3"/>
      <c r="G9" s="3"/>
      <c r="H9" s="3" t="s">
        <v>15</v>
      </c>
      <c r="I9" s="3"/>
      <c r="J9" s="4">
        <v>50</v>
      </c>
      <c r="K9" s="4"/>
      <c r="L9" s="4">
        <f t="shared" si="0"/>
        <v>0</v>
      </c>
      <c r="M9" s="4">
        <f t="shared" si="1"/>
        <v>0</v>
      </c>
      <c r="N9" s="4"/>
      <c r="O9" s="4">
        <f t="shared" si="2"/>
        <v>0</v>
      </c>
    </row>
    <row r="10" spans="1:16" ht="150" x14ac:dyDescent="0.25">
      <c r="A10" s="3">
        <v>94</v>
      </c>
      <c r="B10" s="3"/>
      <c r="C10" s="3" t="s">
        <v>13</v>
      </c>
      <c r="D10" s="5" t="s">
        <v>120</v>
      </c>
      <c r="E10" s="3"/>
      <c r="F10" s="3"/>
      <c r="G10" s="3"/>
      <c r="H10" s="3" t="s">
        <v>15</v>
      </c>
      <c r="I10" s="3"/>
      <c r="J10" s="4">
        <v>10</v>
      </c>
      <c r="K10" s="4"/>
      <c r="L10" s="4">
        <f t="shared" si="0"/>
        <v>0</v>
      </c>
      <c r="M10" s="4">
        <f t="shared" si="1"/>
        <v>0</v>
      </c>
      <c r="N10" s="4"/>
      <c r="O10" s="4">
        <f t="shared" si="2"/>
        <v>0</v>
      </c>
    </row>
    <row r="11" spans="1:16" ht="105" x14ac:dyDescent="0.25">
      <c r="A11" s="3">
        <v>95</v>
      </c>
      <c r="B11" s="3"/>
      <c r="C11" s="3" t="s">
        <v>13</v>
      </c>
      <c r="D11" s="5" t="s">
        <v>121</v>
      </c>
      <c r="E11" s="3"/>
      <c r="F11" s="3"/>
      <c r="G11" s="3"/>
      <c r="H11" s="3" t="s">
        <v>15</v>
      </c>
      <c r="I11" s="3"/>
      <c r="J11" s="4">
        <v>50</v>
      </c>
      <c r="K11" s="4"/>
      <c r="L11" s="4">
        <f t="shared" si="0"/>
        <v>0</v>
      </c>
      <c r="M11" s="4">
        <f t="shared" si="1"/>
        <v>0</v>
      </c>
      <c r="N11" s="4"/>
      <c r="O11" s="4">
        <f t="shared" si="2"/>
        <v>0</v>
      </c>
    </row>
    <row r="12" spans="1:16" ht="120" x14ac:dyDescent="0.25">
      <c r="A12" s="3">
        <v>96</v>
      </c>
      <c r="B12" s="3"/>
      <c r="C12" s="3" t="s">
        <v>13</v>
      </c>
      <c r="D12" s="5" t="s">
        <v>122</v>
      </c>
      <c r="E12" s="3"/>
      <c r="F12" s="3"/>
      <c r="G12" s="3"/>
      <c r="H12" s="3" t="s">
        <v>15</v>
      </c>
      <c r="I12" s="3"/>
      <c r="J12" s="4">
        <v>50</v>
      </c>
      <c r="K12" s="4"/>
      <c r="L12" s="4">
        <f t="shared" si="0"/>
        <v>0</v>
      </c>
      <c r="M12" s="4">
        <f t="shared" si="1"/>
        <v>0</v>
      </c>
      <c r="N12" s="4"/>
      <c r="O12" s="4">
        <f t="shared" si="2"/>
        <v>0</v>
      </c>
    </row>
    <row r="13" spans="1:16" ht="120" x14ac:dyDescent="0.25">
      <c r="A13" s="3">
        <v>97</v>
      </c>
      <c r="B13" s="3"/>
      <c r="C13" s="3" t="s">
        <v>13</v>
      </c>
      <c r="D13" s="5" t="s">
        <v>123</v>
      </c>
      <c r="E13" s="3"/>
      <c r="F13" s="3"/>
      <c r="G13" s="3"/>
      <c r="H13" s="3" t="s">
        <v>15</v>
      </c>
      <c r="I13" s="3"/>
      <c r="J13" s="4">
        <v>50</v>
      </c>
      <c r="K13" s="4"/>
      <c r="L13" s="4">
        <f t="shared" si="0"/>
        <v>0</v>
      </c>
      <c r="M13" s="4">
        <f t="shared" si="1"/>
        <v>0</v>
      </c>
      <c r="N13" s="4"/>
      <c r="O13" s="4">
        <f t="shared" si="2"/>
        <v>0</v>
      </c>
    </row>
    <row r="14" spans="1:16" ht="135" x14ac:dyDescent="0.25">
      <c r="A14" s="3">
        <v>98</v>
      </c>
      <c r="B14" s="3"/>
      <c r="C14" s="3" t="s">
        <v>13</v>
      </c>
      <c r="D14" s="5" t="s">
        <v>124</v>
      </c>
      <c r="E14" s="3"/>
      <c r="F14" s="3"/>
      <c r="G14" s="3"/>
      <c r="H14" s="3" t="s">
        <v>15</v>
      </c>
      <c r="I14" s="3"/>
      <c r="J14" s="4">
        <v>50</v>
      </c>
      <c r="K14" s="4"/>
      <c r="L14" s="4">
        <f t="shared" si="0"/>
        <v>0</v>
      </c>
      <c r="M14" s="4">
        <f t="shared" si="1"/>
        <v>0</v>
      </c>
      <c r="N14" s="4"/>
      <c r="O14" s="4">
        <f t="shared" si="2"/>
        <v>0</v>
      </c>
    </row>
    <row r="15" spans="1:16" x14ac:dyDescent="0.25">
      <c r="I15" t="s">
        <v>17</v>
      </c>
      <c r="J15" s="4"/>
      <c r="K15" s="4"/>
      <c r="L15" s="4"/>
      <c r="M15" s="4">
        <f>SUM(M4:M14)</f>
        <v>0</v>
      </c>
      <c r="N15" s="4"/>
      <c r="O15" s="4">
        <f>SUM(O4:O14)</f>
        <v>0</v>
      </c>
      <c r="P1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0"/>
  <sheetViews>
    <sheetView topLeftCell="A7" workbookViewId="0">
      <selection activeCell="D4" sqref="D4"/>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133</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10" x14ac:dyDescent="0.25">
      <c r="A4" s="3">
        <v>108</v>
      </c>
      <c r="B4" s="3"/>
      <c r="C4" s="3" t="s">
        <v>13</v>
      </c>
      <c r="D4" s="11" t="s">
        <v>134</v>
      </c>
      <c r="E4" s="3"/>
      <c r="F4" s="3"/>
      <c r="G4" s="3"/>
      <c r="H4" s="3" t="s">
        <v>15</v>
      </c>
      <c r="I4" s="3"/>
      <c r="J4" s="4">
        <v>50</v>
      </c>
      <c r="K4" s="4"/>
      <c r="L4" s="4">
        <f t="shared" ref="L4:L9" si="0">K4*((100+N4)/100)</f>
        <v>0</v>
      </c>
      <c r="M4" s="4">
        <f t="shared" ref="M4:M9" si="1">J4*K4</f>
        <v>0</v>
      </c>
      <c r="N4" s="4"/>
      <c r="O4" s="4">
        <f t="shared" ref="O4:O9" si="2">J4*L4</f>
        <v>0</v>
      </c>
    </row>
    <row r="5" spans="1:16" ht="240" x14ac:dyDescent="0.25">
      <c r="A5" s="3">
        <v>109</v>
      </c>
      <c r="B5" s="3"/>
      <c r="C5" s="3" t="s">
        <v>13</v>
      </c>
      <c r="D5" s="5" t="s">
        <v>135</v>
      </c>
      <c r="E5" s="3"/>
      <c r="F5" s="3"/>
      <c r="G5" s="3"/>
      <c r="H5" s="3" t="s">
        <v>15</v>
      </c>
      <c r="I5" s="3"/>
      <c r="J5" s="4">
        <v>50</v>
      </c>
      <c r="K5" s="4"/>
      <c r="L5" s="4">
        <f t="shared" si="0"/>
        <v>0</v>
      </c>
      <c r="M5" s="4">
        <f t="shared" si="1"/>
        <v>0</v>
      </c>
      <c r="N5" s="4"/>
      <c r="O5" s="4">
        <f t="shared" si="2"/>
        <v>0</v>
      </c>
    </row>
    <row r="6" spans="1:16" ht="195" x14ac:dyDescent="0.25">
      <c r="A6" s="3">
        <v>110</v>
      </c>
      <c r="B6" s="3"/>
      <c r="C6" s="3" t="s">
        <v>13</v>
      </c>
      <c r="D6" s="5" t="s">
        <v>136</v>
      </c>
      <c r="E6" s="3"/>
      <c r="F6" s="3"/>
      <c r="G6" s="3"/>
      <c r="H6" s="3" t="s">
        <v>15</v>
      </c>
      <c r="I6" s="3"/>
      <c r="J6" s="4">
        <v>10</v>
      </c>
      <c r="K6" s="4"/>
      <c r="L6" s="4">
        <f t="shared" si="0"/>
        <v>0</v>
      </c>
      <c r="M6" s="4">
        <f t="shared" si="1"/>
        <v>0</v>
      </c>
      <c r="N6" s="4"/>
      <c r="O6" s="4">
        <f t="shared" si="2"/>
        <v>0</v>
      </c>
    </row>
    <row r="7" spans="1:16" ht="90" x14ac:dyDescent="0.25">
      <c r="A7" s="3">
        <v>111</v>
      </c>
      <c r="B7" s="3"/>
      <c r="C7" s="3" t="s">
        <v>13</v>
      </c>
      <c r="D7" s="5" t="s">
        <v>137</v>
      </c>
      <c r="E7" s="3"/>
      <c r="F7" s="3"/>
      <c r="G7" s="3"/>
      <c r="H7" s="3" t="s">
        <v>15</v>
      </c>
      <c r="I7" s="3"/>
      <c r="J7" s="4">
        <v>50</v>
      </c>
      <c r="K7" s="4"/>
      <c r="L7" s="4">
        <f t="shared" si="0"/>
        <v>0</v>
      </c>
      <c r="M7" s="4">
        <f t="shared" si="1"/>
        <v>0</v>
      </c>
      <c r="N7" s="4"/>
      <c r="O7" s="4">
        <f t="shared" si="2"/>
        <v>0</v>
      </c>
    </row>
    <row r="8" spans="1:16" ht="105" x14ac:dyDescent="0.25">
      <c r="A8" s="3">
        <v>112</v>
      </c>
      <c r="B8" s="3"/>
      <c r="C8" s="3" t="s">
        <v>13</v>
      </c>
      <c r="D8" s="5" t="s">
        <v>138</v>
      </c>
      <c r="E8" s="3"/>
      <c r="F8" s="3"/>
      <c r="G8" s="3"/>
      <c r="H8" s="3" t="s">
        <v>15</v>
      </c>
      <c r="I8" s="3"/>
      <c r="J8" s="4">
        <v>10</v>
      </c>
      <c r="K8" s="4"/>
      <c r="L8" s="4">
        <f t="shared" si="0"/>
        <v>0</v>
      </c>
      <c r="M8" s="4">
        <f t="shared" si="1"/>
        <v>0</v>
      </c>
      <c r="N8" s="4"/>
      <c r="O8" s="4">
        <f t="shared" si="2"/>
        <v>0</v>
      </c>
    </row>
    <row r="9" spans="1:16" ht="105" x14ac:dyDescent="0.25">
      <c r="A9" s="3">
        <v>113</v>
      </c>
      <c r="B9" s="3"/>
      <c r="C9" s="3" t="s">
        <v>13</v>
      </c>
      <c r="D9" s="5" t="s">
        <v>139</v>
      </c>
      <c r="E9" s="3"/>
      <c r="F9" s="3"/>
      <c r="G9" s="3"/>
      <c r="H9" s="3" t="s">
        <v>15</v>
      </c>
      <c r="I9" s="3"/>
      <c r="J9" s="4">
        <v>20</v>
      </c>
      <c r="K9" s="4"/>
      <c r="L9" s="4">
        <f t="shared" si="0"/>
        <v>0</v>
      </c>
      <c r="M9" s="4">
        <f t="shared" si="1"/>
        <v>0</v>
      </c>
      <c r="N9" s="4"/>
      <c r="O9" s="4">
        <f t="shared" si="2"/>
        <v>0</v>
      </c>
    </row>
    <row r="10" spans="1:16" x14ac:dyDescent="0.25">
      <c r="I10" t="s">
        <v>17</v>
      </c>
      <c r="J10" s="4"/>
      <c r="K10" s="4"/>
      <c r="L10" s="4"/>
      <c r="M10" s="4">
        <f>SUM(M4:M9)</f>
        <v>0</v>
      </c>
      <c r="N10" s="4"/>
      <c r="O10" s="4">
        <f>SUM(O4:O9)</f>
        <v>0</v>
      </c>
      <c r="P10"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
  <sheetViews>
    <sheetView topLeftCell="A7" workbookViewId="0">
      <selection activeCell="D10" sqref="D10"/>
    </sheetView>
  </sheetViews>
  <sheetFormatPr defaultRowHeight="15" x14ac:dyDescent="0.25"/>
  <cols>
    <col min="1" max="1" width="4.5703125" bestFit="1" customWidth="1"/>
    <col min="2" max="2" width="16" customWidth="1"/>
    <col min="3" max="3" width="12.28515625" customWidth="1"/>
    <col min="4" max="4" width="141.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125</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s="9" customFormat="1" x14ac:dyDescent="0.25">
      <c r="A3" s="10">
        <v>1</v>
      </c>
      <c r="B3" s="10">
        <v>2</v>
      </c>
      <c r="C3" s="10">
        <v>3</v>
      </c>
      <c r="D3" s="10">
        <v>4</v>
      </c>
      <c r="E3" s="10">
        <v>5</v>
      </c>
      <c r="F3" s="10">
        <v>6</v>
      </c>
      <c r="G3" s="10">
        <v>7</v>
      </c>
      <c r="H3" s="10">
        <v>8</v>
      </c>
      <c r="I3" s="10">
        <v>9</v>
      </c>
      <c r="J3" s="10">
        <v>10</v>
      </c>
      <c r="K3" s="10">
        <v>11</v>
      </c>
      <c r="L3" s="10">
        <v>12</v>
      </c>
      <c r="M3" s="10">
        <v>13</v>
      </c>
      <c r="N3" s="10">
        <v>14</v>
      </c>
      <c r="O3" s="10">
        <v>15</v>
      </c>
    </row>
    <row r="4" spans="1:16" s="9" customFormat="1" ht="90" x14ac:dyDescent="0.25">
      <c r="A4" s="5">
        <v>99</v>
      </c>
      <c r="B4" s="5"/>
      <c r="C4" s="5" t="s">
        <v>13</v>
      </c>
      <c r="D4" s="5" t="s">
        <v>126</v>
      </c>
      <c r="E4" s="5"/>
      <c r="F4" s="5"/>
      <c r="G4" s="5"/>
      <c r="H4" s="5" t="s">
        <v>15</v>
      </c>
      <c r="I4" s="5"/>
      <c r="J4" s="20">
        <v>50</v>
      </c>
      <c r="K4" s="20"/>
      <c r="L4" s="20">
        <f t="shared" ref="L4:L12" si="0">K4*((100+N4)/100)</f>
        <v>0</v>
      </c>
      <c r="M4" s="20">
        <f t="shared" ref="M4:M12" si="1">J4*K4</f>
        <v>0</v>
      </c>
      <c r="N4" s="20"/>
      <c r="O4" s="20">
        <f t="shared" ref="O4:O12" si="2">J4*L4</f>
        <v>0</v>
      </c>
    </row>
    <row r="5" spans="1:16" s="9" customFormat="1" ht="105" x14ac:dyDescent="0.25">
      <c r="A5" s="5">
        <v>100</v>
      </c>
      <c r="B5" s="5"/>
      <c r="C5" s="5" t="s">
        <v>13</v>
      </c>
      <c r="D5" s="5" t="s">
        <v>127</v>
      </c>
      <c r="E5" s="5"/>
      <c r="F5" s="5"/>
      <c r="G5" s="5"/>
      <c r="H5" s="5" t="s">
        <v>15</v>
      </c>
      <c r="I5" s="5"/>
      <c r="J5" s="20">
        <v>100</v>
      </c>
      <c r="K5" s="20"/>
      <c r="L5" s="20">
        <f t="shared" si="0"/>
        <v>0</v>
      </c>
      <c r="M5" s="20">
        <f t="shared" si="1"/>
        <v>0</v>
      </c>
      <c r="N5" s="20"/>
      <c r="O5" s="20">
        <f t="shared" si="2"/>
        <v>0</v>
      </c>
    </row>
    <row r="6" spans="1:16" s="9" customFormat="1" ht="90" x14ac:dyDescent="0.25">
      <c r="A6" s="5">
        <v>101</v>
      </c>
      <c r="B6" s="5"/>
      <c r="C6" s="5" t="s">
        <v>13</v>
      </c>
      <c r="D6" s="5" t="s">
        <v>128</v>
      </c>
      <c r="E6" s="5"/>
      <c r="F6" s="5"/>
      <c r="G6" s="5"/>
      <c r="H6" s="5" t="s">
        <v>15</v>
      </c>
      <c r="I6" s="5"/>
      <c r="J6" s="20">
        <v>100</v>
      </c>
      <c r="K6" s="20"/>
      <c r="L6" s="20">
        <f t="shared" si="0"/>
        <v>0</v>
      </c>
      <c r="M6" s="20">
        <f t="shared" si="1"/>
        <v>0</v>
      </c>
      <c r="N6" s="20"/>
      <c r="O6" s="20">
        <f t="shared" si="2"/>
        <v>0</v>
      </c>
    </row>
    <row r="7" spans="1:16" s="9" customFormat="1" ht="75" x14ac:dyDescent="0.25">
      <c r="A7" s="5">
        <v>102</v>
      </c>
      <c r="B7" s="5"/>
      <c r="C7" s="5" t="s">
        <v>13</v>
      </c>
      <c r="D7" s="5" t="s">
        <v>129</v>
      </c>
      <c r="E7" s="5"/>
      <c r="F7" s="5"/>
      <c r="G7" s="5"/>
      <c r="H7" s="5" t="s">
        <v>15</v>
      </c>
      <c r="I7" s="5"/>
      <c r="J7" s="20">
        <v>500</v>
      </c>
      <c r="K7" s="20"/>
      <c r="L7" s="20">
        <f t="shared" si="0"/>
        <v>0</v>
      </c>
      <c r="M7" s="20">
        <f t="shared" si="1"/>
        <v>0</v>
      </c>
      <c r="N7" s="20"/>
      <c r="O7" s="20">
        <f t="shared" si="2"/>
        <v>0</v>
      </c>
    </row>
    <row r="8" spans="1:16" s="9" customFormat="1" ht="75" x14ac:dyDescent="0.25">
      <c r="A8" s="5">
        <v>103</v>
      </c>
      <c r="B8" s="5"/>
      <c r="C8" s="5" t="s">
        <v>13</v>
      </c>
      <c r="D8" s="5" t="s">
        <v>130</v>
      </c>
      <c r="E8" s="5"/>
      <c r="F8" s="5"/>
      <c r="G8" s="5"/>
      <c r="H8" s="5" t="s">
        <v>15</v>
      </c>
      <c r="I8" s="5"/>
      <c r="J8" s="20">
        <v>500</v>
      </c>
      <c r="K8" s="20"/>
      <c r="L8" s="20">
        <f t="shared" si="0"/>
        <v>0</v>
      </c>
      <c r="M8" s="20">
        <f t="shared" si="1"/>
        <v>0</v>
      </c>
      <c r="N8" s="20"/>
      <c r="O8" s="20">
        <f t="shared" si="2"/>
        <v>0</v>
      </c>
    </row>
    <row r="9" spans="1:16" s="9" customFormat="1" ht="120" x14ac:dyDescent="0.25">
      <c r="A9" s="5">
        <v>104</v>
      </c>
      <c r="B9" s="5"/>
      <c r="C9" s="5" t="s">
        <v>13</v>
      </c>
      <c r="D9" s="5" t="s">
        <v>131</v>
      </c>
      <c r="E9" s="5"/>
      <c r="F9" s="5"/>
      <c r="G9" s="5"/>
      <c r="H9" s="5" t="s">
        <v>15</v>
      </c>
      <c r="I9" s="5"/>
      <c r="J9" s="20">
        <v>500</v>
      </c>
      <c r="K9" s="20"/>
      <c r="L9" s="20">
        <f t="shared" si="0"/>
        <v>0</v>
      </c>
      <c r="M9" s="20">
        <f t="shared" si="1"/>
        <v>0</v>
      </c>
      <c r="N9" s="20"/>
      <c r="O9" s="20">
        <f t="shared" si="2"/>
        <v>0</v>
      </c>
    </row>
    <row r="10" spans="1:16" s="9" customFormat="1" ht="84" customHeight="1" x14ac:dyDescent="0.25">
      <c r="A10" s="5">
        <v>105</v>
      </c>
      <c r="B10" s="5"/>
      <c r="C10" s="5" t="s">
        <v>13</v>
      </c>
      <c r="D10" s="5" t="s">
        <v>195</v>
      </c>
      <c r="E10" s="5"/>
      <c r="F10" s="5"/>
      <c r="G10" s="5"/>
      <c r="H10" s="5" t="s">
        <v>15</v>
      </c>
      <c r="I10" s="5"/>
      <c r="J10" s="20">
        <v>50</v>
      </c>
      <c r="K10" s="20"/>
      <c r="L10" s="20">
        <f t="shared" si="0"/>
        <v>0</v>
      </c>
      <c r="M10" s="20">
        <f t="shared" si="1"/>
        <v>0</v>
      </c>
      <c r="N10" s="20"/>
      <c r="O10" s="20">
        <f t="shared" si="2"/>
        <v>0</v>
      </c>
    </row>
    <row r="11" spans="1:16" s="9" customFormat="1" ht="154.5" customHeight="1" x14ac:dyDescent="0.25">
      <c r="A11" s="5">
        <v>106</v>
      </c>
      <c r="B11" s="5"/>
      <c r="C11" s="5" t="s">
        <v>13</v>
      </c>
      <c r="D11" s="5" t="s">
        <v>132</v>
      </c>
      <c r="E11" s="5"/>
      <c r="F11" s="5"/>
      <c r="G11" s="5"/>
      <c r="H11" s="5" t="s">
        <v>15</v>
      </c>
      <c r="I11" s="5"/>
      <c r="J11" s="20">
        <v>20</v>
      </c>
      <c r="K11" s="20"/>
      <c r="L11" s="20">
        <f t="shared" si="0"/>
        <v>0</v>
      </c>
      <c r="M11" s="20">
        <f t="shared" si="1"/>
        <v>0</v>
      </c>
      <c r="N11" s="20"/>
      <c r="O11" s="20">
        <f t="shared" si="2"/>
        <v>0</v>
      </c>
    </row>
    <row r="12" spans="1:16" s="9" customFormat="1" ht="405" x14ac:dyDescent="0.25">
      <c r="A12" s="5">
        <v>107</v>
      </c>
      <c r="B12" s="5"/>
      <c r="C12" s="5" t="s">
        <v>13</v>
      </c>
      <c r="D12" s="5" t="s">
        <v>194</v>
      </c>
      <c r="E12" s="5"/>
      <c r="F12" s="5"/>
      <c r="G12" s="5"/>
      <c r="H12" s="5" t="s">
        <v>15</v>
      </c>
      <c r="I12" s="5"/>
      <c r="J12" s="20">
        <v>1000</v>
      </c>
      <c r="K12" s="20"/>
      <c r="L12" s="20">
        <f t="shared" si="0"/>
        <v>0</v>
      </c>
      <c r="M12" s="20">
        <f t="shared" si="1"/>
        <v>0</v>
      </c>
      <c r="N12" s="20"/>
      <c r="O12" s="20">
        <f t="shared" si="2"/>
        <v>0</v>
      </c>
    </row>
    <row r="13" spans="1:16" s="9" customFormat="1" x14ac:dyDescent="0.25">
      <c r="I13" s="9" t="s">
        <v>17</v>
      </c>
      <c r="J13" s="20"/>
      <c r="K13" s="20"/>
      <c r="L13" s="20"/>
      <c r="M13" s="20">
        <f>SUM(M4:M12)</f>
        <v>0</v>
      </c>
      <c r="N13" s="20"/>
      <c r="O13" s="20">
        <f>SUM(O4:O12)</f>
        <v>0</v>
      </c>
      <c r="P13" s="21"/>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5"/>
  <sheetViews>
    <sheetView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140</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30" x14ac:dyDescent="0.25">
      <c r="A4" s="3">
        <v>114</v>
      </c>
      <c r="B4" s="3"/>
      <c r="C4" s="3" t="s">
        <v>13</v>
      </c>
      <c r="D4" s="5" t="s">
        <v>141</v>
      </c>
      <c r="E4" s="3"/>
      <c r="F4" s="3"/>
      <c r="G4" s="3"/>
      <c r="H4" s="3" t="s">
        <v>15</v>
      </c>
      <c r="I4" s="3"/>
      <c r="J4" s="4">
        <v>500</v>
      </c>
      <c r="K4" s="4"/>
      <c r="L4" s="4">
        <f>K4*((100+N4)/100)</f>
        <v>0</v>
      </c>
      <c r="M4" s="4">
        <f>J4*K4</f>
        <v>0</v>
      </c>
      <c r="N4" s="4"/>
      <c r="O4" s="4">
        <f>J4*L4</f>
        <v>0</v>
      </c>
    </row>
    <row r="5" spans="1:16" x14ac:dyDescent="0.25">
      <c r="I5" t="s">
        <v>17</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
  <sheetViews>
    <sheetView workbookViewId="0">
      <selection activeCell="D13" sqref="D13"/>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142</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30" x14ac:dyDescent="0.25">
      <c r="A4" s="3">
        <v>115</v>
      </c>
      <c r="B4" s="3"/>
      <c r="C4" s="3" t="s">
        <v>13</v>
      </c>
      <c r="D4" s="5" t="s">
        <v>193</v>
      </c>
      <c r="E4" s="3"/>
      <c r="F4" s="3"/>
      <c r="G4" s="3"/>
      <c r="H4" s="3" t="s">
        <v>15</v>
      </c>
      <c r="I4" s="3"/>
      <c r="J4" s="4">
        <v>14000</v>
      </c>
      <c r="K4" s="4"/>
      <c r="L4" s="4">
        <f>K4*((100+N4)/100)</f>
        <v>0</v>
      </c>
      <c r="M4" s="4">
        <f>J4*K4</f>
        <v>0</v>
      </c>
      <c r="N4" s="4"/>
      <c r="O4" s="4">
        <f>J4*L4</f>
        <v>0</v>
      </c>
    </row>
    <row r="5" spans="1:16" x14ac:dyDescent="0.25">
      <c r="I5" t="s">
        <v>17</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18</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10" x14ac:dyDescent="0.25">
      <c r="A4" s="3">
        <v>3</v>
      </c>
      <c r="B4" s="3"/>
      <c r="C4" s="3" t="s">
        <v>13</v>
      </c>
      <c r="D4" s="5" t="s">
        <v>19</v>
      </c>
      <c r="E4" s="3"/>
      <c r="F4" s="3"/>
      <c r="G4" s="3"/>
      <c r="H4" s="3" t="s">
        <v>15</v>
      </c>
      <c r="I4" s="3"/>
      <c r="J4" s="4">
        <v>400</v>
      </c>
      <c r="K4" s="4"/>
      <c r="L4" s="4">
        <f>K4*((100+N4)/100)</f>
        <v>0</v>
      </c>
      <c r="M4" s="4">
        <f>J4*K4</f>
        <v>0</v>
      </c>
      <c r="N4" s="4"/>
      <c r="O4" s="4">
        <f>J4*L4</f>
        <v>0</v>
      </c>
    </row>
    <row r="5" spans="1:16" x14ac:dyDescent="0.25">
      <c r="I5" t="s">
        <v>17</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9"/>
  <sheetViews>
    <sheetView topLeftCell="A8"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143</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55" x14ac:dyDescent="0.25">
      <c r="A4" s="3">
        <v>116</v>
      </c>
      <c r="B4" s="3"/>
      <c r="C4" s="3" t="s">
        <v>13</v>
      </c>
      <c r="D4" s="5" t="s">
        <v>144</v>
      </c>
      <c r="E4" s="3"/>
      <c r="F4" s="3"/>
      <c r="G4" s="3"/>
      <c r="H4" s="3" t="s">
        <v>15</v>
      </c>
      <c r="I4" s="3"/>
      <c r="J4" s="4">
        <v>300</v>
      </c>
      <c r="K4" s="4"/>
      <c r="L4" s="4">
        <f>K4*((100+N4)/100)</f>
        <v>0</v>
      </c>
      <c r="M4" s="4">
        <f>J4*K4</f>
        <v>0</v>
      </c>
      <c r="N4" s="4"/>
      <c r="O4" s="4">
        <f>J4*L4</f>
        <v>0</v>
      </c>
    </row>
    <row r="5" spans="1:16" ht="285" x14ac:dyDescent="0.25">
      <c r="A5" s="3">
        <v>117</v>
      </c>
      <c r="B5" s="3"/>
      <c r="C5" s="3" t="s">
        <v>13</v>
      </c>
      <c r="D5" s="5" t="s">
        <v>145</v>
      </c>
      <c r="E5" s="3"/>
      <c r="F5" s="3"/>
      <c r="G5" s="3"/>
      <c r="H5" s="3" t="s">
        <v>15</v>
      </c>
      <c r="I5" s="3"/>
      <c r="J5" s="4">
        <v>50</v>
      </c>
      <c r="K5" s="4"/>
      <c r="L5" s="4">
        <f>K5*((100+N5)/100)</f>
        <v>0</v>
      </c>
      <c r="M5" s="4">
        <f>J5*K5</f>
        <v>0</v>
      </c>
      <c r="N5" s="4"/>
      <c r="O5" s="4">
        <f>J5*L5</f>
        <v>0</v>
      </c>
    </row>
    <row r="6" spans="1:16" ht="210" x14ac:dyDescent="0.25">
      <c r="A6" s="3">
        <v>118</v>
      </c>
      <c r="B6" s="3"/>
      <c r="C6" s="3" t="s">
        <v>13</v>
      </c>
      <c r="D6" s="5" t="s">
        <v>146</v>
      </c>
      <c r="E6" s="3"/>
      <c r="F6" s="3"/>
      <c r="G6" s="3"/>
      <c r="H6" s="3" t="s">
        <v>15</v>
      </c>
      <c r="I6" s="3"/>
      <c r="J6" s="4">
        <v>100</v>
      </c>
      <c r="K6" s="4"/>
      <c r="L6" s="4">
        <f>K6*((100+N6)/100)</f>
        <v>0</v>
      </c>
      <c r="M6" s="4">
        <f>J6*K6</f>
        <v>0</v>
      </c>
      <c r="N6" s="4"/>
      <c r="O6" s="4">
        <f>J6*L6</f>
        <v>0</v>
      </c>
    </row>
    <row r="7" spans="1:16" ht="270" x14ac:dyDescent="0.25">
      <c r="A7" s="3">
        <v>119</v>
      </c>
      <c r="B7" s="3"/>
      <c r="C7" s="3" t="s">
        <v>13</v>
      </c>
      <c r="D7" s="5" t="s">
        <v>147</v>
      </c>
      <c r="E7" s="3"/>
      <c r="F7" s="3"/>
      <c r="G7" s="3"/>
      <c r="H7" s="3" t="s">
        <v>15</v>
      </c>
      <c r="I7" s="3"/>
      <c r="J7" s="4">
        <v>30</v>
      </c>
      <c r="K7" s="4"/>
      <c r="L7" s="4">
        <f>K7*((100+N7)/100)</f>
        <v>0</v>
      </c>
      <c r="M7" s="4">
        <f>J7*K7</f>
        <v>0</v>
      </c>
      <c r="N7" s="4"/>
      <c r="O7" s="4">
        <f>J7*L7</f>
        <v>0</v>
      </c>
    </row>
    <row r="8" spans="1:16" ht="315" x14ac:dyDescent="0.25">
      <c r="A8" s="3">
        <v>120</v>
      </c>
      <c r="B8" s="3"/>
      <c r="C8" s="3" t="s">
        <v>13</v>
      </c>
      <c r="D8" s="5" t="s">
        <v>148</v>
      </c>
      <c r="E8" s="3"/>
      <c r="F8" s="3"/>
      <c r="G8" s="3"/>
      <c r="H8" s="3" t="s">
        <v>15</v>
      </c>
      <c r="I8" s="3"/>
      <c r="J8" s="4">
        <v>30</v>
      </c>
      <c r="K8" s="4"/>
      <c r="L8" s="4">
        <f>K8*((100+N8)/100)</f>
        <v>0</v>
      </c>
      <c r="M8" s="4">
        <f>J8*K8</f>
        <v>0</v>
      </c>
      <c r="N8" s="4"/>
      <c r="O8" s="4">
        <f>J8*L8</f>
        <v>0</v>
      </c>
    </row>
    <row r="9" spans="1:16" x14ac:dyDescent="0.25">
      <c r="I9" t="s">
        <v>17</v>
      </c>
      <c r="J9" s="4"/>
      <c r="K9" s="4"/>
      <c r="L9" s="4"/>
      <c r="M9" s="4">
        <f>SUM(M4:M8)</f>
        <v>0</v>
      </c>
      <c r="N9" s="4"/>
      <c r="O9" s="4">
        <f>SUM(O4:O8)</f>
        <v>0</v>
      </c>
      <c r="P9"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5"/>
  <sheetViews>
    <sheetView topLeftCell="A13" workbookViewId="0">
      <selection activeCell="D13" sqref="D13"/>
    </sheetView>
  </sheetViews>
  <sheetFormatPr defaultRowHeight="15" x14ac:dyDescent="0.25"/>
  <cols>
    <col min="1" max="1" width="4.5703125" bestFit="1" customWidth="1"/>
    <col min="2" max="2" width="16" customWidth="1"/>
    <col min="3" max="3" width="12.28515625" customWidth="1"/>
    <col min="4" max="4" width="112.42578125" style="14"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149</v>
      </c>
    </row>
    <row r="2" spans="1:16" s="8" customFormat="1" ht="51" x14ac:dyDescent="0.25">
      <c r="A2" s="7" t="s">
        <v>1</v>
      </c>
      <c r="B2" s="7" t="s">
        <v>182</v>
      </c>
      <c r="C2" s="7" t="s">
        <v>184</v>
      </c>
      <c r="D2" s="15"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6">
        <v>4</v>
      </c>
      <c r="E3" s="2">
        <v>5</v>
      </c>
      <c r="F3" s="2">
        <v>6</v>
      </c>
      <c r="G3" s="2">
        <v>7</v>
      </c>
      <c r="H3" s="2">
        <v>8</v>
      </c>
      <c r="I3" s="2">
        <v>9</v>
      </c>
      <c r="J3" s="2">
        <v>10</v>
      </c>
      <c r="K3" s="2">
        <v>11</v>
      </c>
      <c r="L3" s="2">
        <v>12</v>
      </c>
      <c r="M3" s="2">
        <v>13</v>
      </c>
      <c r="N3" s="2">
        <v>14</v>
      </c>
      <c r="O3" s="2">
        <v>15</v>
      </c>
    </row>
    <row r="4" spans="1:16" ht="409.5" customHeight="1" x14ac:dyDescent="0.25">
      <c r="A4" s="3">
        <v>121</v>
      </c>
      <c r="B4" s="3"/>
      <c r="C4" s="3" t="s">
        <v>13</v>
      </c>
      <c r="D4" s="13" t="s">
        <v>188</v>
      </c>
      <c r="E4" s="3"/>
      <c r="F4" s="3"/>
      <c r="G4" s="3"/>
      <c r="H4" s="3" t="s">
        <v>15</v>
      </c>
      <c r="I4" s="3"/>
      <c r="J4" s="4">
        <v>350</v>
      </c>
      <c r="K4" s="4"/>
      <c r="L4" s="4">
        <f t="shared" ref="L4:L14" si="0">K4*((100+N4)/100)</f>
        <v>0</v>
      </c>
      <c r="M4" s="4">
        <f t="shared" ref="M4:M14" si="1">J4*K4</f>
        <v>0</v>
      </c>
      <c r="N4" s="4"/>
      <c r="O4" s="4">
        <f t="shared" ref="O4:O14" si="2">J4*L4</f>
        <v>0</v>
      </c>
    </row>
    <row r="5" spans="1:16" ht="405" x14ac:dyDescent="0.25">
      <c r="A5" s="3">
        <v>122</v>
      </c>
      <c r="B5" s="3"/>
      <c r="C5" s="3" t="s">
        <v>13</v>
      </c>
      <c r="D5" s="17" t="s">
        <v>150</v>
      </c>
      <c r="E5" s="3"/>
      <c r="F5" s="3"/>
      <c r="G5" s="3"/>
      <c r="H5" s="3" t="s">
        <v>15</v>
      </c>
      <c r="I5" s="3"/>
      <c r="J5" s="4">
        <v>400</v>
      </c>
      <c r="K5" s="4"/>
      <c r="L5" s="4">
        <f t="shared" si="0"/>
        <v>0</v>
      </c>
      <c r="M5" s="4">
        <f t="shared" si="1"/>
        <v>0</v>
      </c>
      <c r="N5" s="4"/>
      <c r="O5" s="4">
        <f t="shared" si="2"/>
        <v>0</v>
      </c>
    </row>
    <row r="6" spans="1:16" ht="393.75" x14ac:dyDescent="0.25">
      <c r="A6" s="3">
        <v>123</v>
      </c>
      <c r="B6" s="3"/>
      <c r="C6" s="3" t="s">
        <v>13</v>
      </c>
      <c r="D6" s="17" t="s">
        <v>151</v>
      </c>
      <c r="E6" s="3"/>
      <c r="F6" s="3"/>
      <c r="G6" s="3"/>
      <c r="H6" s="3" t="s">
        <v>15</v>
      </c>
      <c r="I6" s="3"/>
      <c r="J6" s="4">
        <v>10</v>
      </c>
      <c r="K6" s="4"/>
      <c r="L6" s="4">
        <f t="shared" si="0"/>
        <v>0</v>
      </c>
      <c r="M6" s="4">
        <f t="shared" si="1"/>
        <v>0</v>
      </c>
      <c r="N6" s="4"/>
      <c r="O6" s="4">
        <f t="shared" si="2"/>
        <v>0</v>
      </c>
    </row>
    <row r="7" spans="1:16" ht="390" x14ac:dyDescent="0.25">
      <c r="A7" s="3">
        <v>124</v>
      </c>
      <c r="B7" s="3"/>
      <c r="C7" s="3" t="s">
        <v>13</v>
      </c>
      <c r="D7" s="18" t="s">
        <v>189</v>
      </c>
      <c r="E7" s="3"/>
      <c r="F7" s="3"/>
      <c r="G7" s="3"/>
      <c r="H7" s="3" t="s">
        <v>15</v>
      </c>
      <c r="I7" s="3"/>
      <c r="J7" s="4">
        <v>300</v>
      </c>
      <c r="K7" s="4"/>
      <c r="L7" s="4">
        <f t="shared" si="0"/>
        <v>0</v>
      </c>
      <c r="M7" s="4">
        <f t="shared" si="1"/>
        <v>0</v>
      </c>
      <c r="N7" s="4"/>
      <c r="O7" s="4">
        <f t="shared" si="2"/>
        <v>0</v>
      </c>
    </row>
    <row r="8" spans="1:16" ht="409.5" x14ac:dyDescent="0.25">
      <c r="A8" s="3">
        <v>125</v>
      </c>
      <c r="B8" s="3"/>
      <c r="C8" s="3" t="s">
        <v>13</v>
      </c>
      <c r="D8" s="16" t="s">
        <v>152</v>
      </c>
      <c r="E8" s="3"/>
      <c r="F8" s="3"/>
      <c r="G8" s="3"/>
      <c r="H8" s="3" t="s">
        <v>15</v>
      </c>
      <c r="I8" s="3"/>
      <c r="J8" s="4">
        <v>200</v>
      </c>
      <c r="K8" s="4"/>
      <c r="L8" s="4">
        <f t="shared" si="0"/>
        <v>0</v>
      </c>
      <c r="M8" s="4">
        <f t="shared" si="1"/>
        <v>0</v>
      </c>
      <c r="N8" s="4"/>
      <c r="O8" s="4">
        <f t="shared" si="2"/>
        <v>0</v>
      </c>
    </row>
    <row r="9" spans="1:16" ht="396" x14ac:dyDescent="0.25">
      <c r="A9" s="3">
        <v>126</v>
      </c>
      <c r="B9" s="3"/>
      <c r="C9" s="3" t="s">
        <v>13</v>
      </c>
      <c r="D9" s="19" t="s">
        <v>153</v>
      </c>
      <c r="E9" s="3"/>
      <c r="F9" s="3"/>
      <c r="G9" s="3"/>
      <c r="H9" s="3" t="s">
        <v>15</v>
      </c>
      <c r="I9" s="3"/>
      <c r="J9" s="4">
        <v>50</v>
      </c>
      <c r="K9" s="4"/>
      <c r="L9" s="4">
        <f t="shared" si="0"/>
        <v>0</v>
      </c>
      <c r="M9" s="4">
        <f t="shared" si="1"/>
        <v>0</v>
      </c>
      <c r="N9" s="4"/>
      <c r="O9" s="4">
        <f t="shared" si="2"/>
        <v>0</v>
      </c>
    </row>
    <row r="10" spans="1:16" ht="240" x14ac:dyDescent="0.25">
      <c r="A10" s="3">
        <v>127</v>
      </c>
      <c r="B10" s="3"/>
      <c r="C10" s="3" t="s">
        <v>13</v>
      </c>
      <c r="D10" s="18" t="s">
        <v>154</v>
      </c>
      <c r="E10" s="3"/>
      <c r="F10" s="3"/>
      <c r="G10" s="3"/>
      <c r="H10" s="3" t="s">
        <v>15</v>
      </c>
      <c r="I10" s="3"/>
      <c r="J10" s="4">
        <v>100</v>
      </c>
      <c r="K10" s="4"/>
      <c r="L10" s="4">
        <f t="shared" si="0"/>
        <v>0</v>
      </c>
      <c r="M10" s="4">
        <f t="shared" si="1"/>
        <v>0</v>
      </c>
      <c r="N10" s="4"/>
      <c r="O10" s="4">
        <f t="shared" si="2"/>
        <v>0</v>
      </c>
    </row>
    <row r="11" spans="1:16" ht="210" x14ac:dyDescent="0.25">
      <c r="A11" s="3">
        <v>128</v>
      </c>
      <c r="B11" s="3"/>
      <c r="C11" s="3" t="s">
        <v>13</v>
      </c>
      <c r="D11" s="18" t="s">
        <v>155</v>
      </c>
      <c r="E11" s="3"/>
      <c r="F11" s="3"/>
      <c r="G11" s="3"/>
      <c r="H11" s="3" t="s">
        <v>15</v>
      </c>
      <c r="I11" s="3"/>
      <c r="J11" s="4">
        <v>50</v>
      </c>
      <c r="K11" s="4"/>
      <c r="L11" s="4">
        <f t="shared" si="0"/>
        <v>0</v>
      </c>
      <c r="M11" s="4">
        <f t="shared" si="1"/>
        <v>0</v>
      </c>
      <c r="N11" s="4"/>
      <c r="O11" s="4">
        <f t="shared" si="2"/>
        <v>0</v>
      </c>
    </row>
    <row r="12" spans="1:16" ht="210" x14ac:dyDescent="0.25">
      <c r="A12" s="3">
        <v>129</v>
      </c>
      <c r="B12" s="3"/>
      <c r="C12" s="3" t="s">
        <v>13</v>
      </c>
      <c r="D12" s="18" t="s">
        <v>190</v>
      </c>
      <c r="E12" s="3"/>
      <c r="F12" s="3"/>
      <c r="G12" s="3"/>
      <c r="H12" s="3" t="s">
        <v>15</v>
      </c>
      <c r="I12" s="3"/>
      <c r="J12" s="4">
        <v>10</v>
      </c>
      <c r="K12" s="4"/>
      <c r="L12" s="4">
        <f t="shared" si="0"/>
        <v>0</v>
      </c>
      <c r="M12" s="4">
        <f t="shared" si="1"/>
        <v>0</v>
      </c>
      <c r="N12" s="4"/>
      <c r="O12" s="4">
        <f t="shared" si="2"/>
        <v>0</v>
      </c>
    </row>
    <row r="13" spans="1:16" ht="255" x14ac:dyDescent="0.25">
      <c r="A13" s="3">
        <v>130</v>
      </c>
      <c r="B13" s="3"/>
      <c r="C13" s="3" t="s">
        <v>13</v>
      </c>
      <c r="D13" s="18" t="s">
        <v>156</v>
      </c>
      <c r="E13" s="3"/>
      <c r="F13" s="3"/>
      <c r="G13" s="3"/>
      <c r="H13" s="3" t="s">
        <v>15</v>
      </c>
      <c r="I13" s="3"/>
      <c r="J13" s="4">
        <v>10</v>
      </c>
      <c r="K13" s="4"/>
      <c r="L13" s="4">
        <f t="shared" si="0"/>
        <v>0</v>
      </c>
      <c r="M13" s="4">
        <f t="shared" si="1"/>
        <v>0</v>
      </c>
      <c r="N13" s="4"/>
      <c r="O13" s="4">
        <f t="shared" si="2"/>
        <v>0</v>
      </c>
    </row>
    <row r="14" spans="1:16" ht="210" x14ac:dyDescent="0.25">
      <c r="A14" s="3">
        <v>131</v>
      </c>
      <c r="B14" s="3"/>
      <c r="C14" s="3" t="s">
        <v>13</v>
      </c>
      <c r="D14" s="18" t="s">
        <v>157</v>
      </c>
      <c r="E14" s="3"/>
      <c r="F14" s="3"/>
      <c r="G14" s="3"/>
      <c r="H14" s="3" t="s">
        <v>15</v>
      </c>
      <c r="I14" s="3"/>
      <c r="J14" s="4">
        <v>10</v>
      </c>
      <c r="K14" s="4"/>
      <c r="L14" s="4">
        <f t="shared" si="0"/>
        <v>0</v>
      </c>
      <c r="M14" s="4">
        <f t="shared" si="1"/>
        <v>0</v>
      </c>
      <c r="N14" s="4"/>
      <c r="O14" s="4">
        <f t="shared" si="2"/>
        <v>0</v>
      </c>
    </row>
    <row r="15" spans="1:16" x14ac:dyDescent="0.25">
      <c r="I15" t="s">
        <v>17</v>
      </c>
      <c r="J15" s="4"/>
      <c r="K15" s="4"/>
      <c r="L15" s="4"/>
      <c r="M15" s="4">
        <f>SUM(M4:M14)</f>
        <v>0</v>
      </c>
      <c r="N15" s="4"/>
      <c r="O15" s="4">
        <f>SUM(O4:O14)</f>
        <v>0</v>
      </c>
      <c r="P1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8"/>
  <sheetViews>
    <sheetView workbookViewId="0">
      <selection activeCell="D15" sqref="D15"/>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158</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s="9" customFormat="1" x14ac:dyDescent="0.25">
      <c r="A3" s="10">
        <v>1</v>
      </c>
      <c r="B3" s="10">
        <v>2</v>
      </c>
      <c r="C3" s="10">
        <v>3</v>
      </c>
      <c r="D3" s="10">
        <v>4</v>
      </c>
      <c r="E3" s="10">
        <v>5</v>
      </c>
      <c r="F3" s="10">
        <v>6</v>
      </c>
      <c r="G3" s="10">
        <v>7</v>
      </c>
      <c r="H3" s="10">
        <v>8</v>
      </c>
      <c r="I3" s="10">
        <v>9</v>
      </c>
      <c r="J3" s="10">
        <v>10</v>
      </c>
      <c r="K3" s="10">
        <v>11</v>
      </c>
      <c r="L3" s="10">
        <v>12</v>
      </c>
      <c r="M3" s="10">
        <v>13</v>
      </c>
      <c r="N3" s="10">
        <v>14</v>
      </c>
      <c r="O3" s="10">
        <v>15</v>
      </c>
    </row>
    <row r="4" spans="1:16" s="9" customFormat="1" ht="45" x14ac:dyDescent="0.25">
      <c r="A4" s="5">
        <v>132</v>
      </c>
      <c r="B4" s="5"/>
      <c r="C4" s="5" t="s">
        <v>13</v>
      </c>
      <c r="D4" s="5" t="s">
        <v>159</v>
      </c>
      <c r="E4" s="5"/>
      <c r="F4" s="5"/>
      <c r="G4" s="5"/>
      <c r="H4" s="5" t="s">
        <v>15</v>
      </c>
      <c r="I4" s="5"/>
      <c r="J4" s="20">
        <v>20</v>
      </c>
      <c r="K4" s="20"/>
      <c r="L4" s="20">
        <f>K4*((100+N4)/100)</f>
        <v>0</v>
      </c>
      <c r="M4" s="20">
        <f>J4*K4</f>
        <v>0</v>
      </c>
      <c r="N4" s="20"/>
      <c r="O4" s="20">
        <f>J4*L4</f>
        <v>0</v>
      </c>
    </row>
    <row r="5" spans="1:16" s="9" customFormat="1" ht="45" x14ac:dyDescent="0.25">
      <c r="A5" s="5">
        <v>133</v>
      </c>
      <c r="B5" s="5"/>
      <c r="C5" s="5" t="s">
        <v>13</v>
      </c>
      <c r="D5" s="5" t="s">
        <v>160</v>
      </c>
      <c r="E5" s="5"/>
      <c r="F5" s="5"/>
      <c r="G5" s="5"/>
      <c r="H5" s="5" t="s">
        <v>15</v>
      </c>
      <c r="I5" s="5"/>
      <c r="J5" s="20">
        <v>20</v>
      </c>
      <c r="K5" s="20"/>
      <c r="L5" s="20">
        <f>K5*((100+N5)/100)</f>
        <v>0</v>
      </c>
      <c r="M5" s="20">
        <f>J5*K5</f>
        <v>0</v>
      </c>
      <c r="N5" s="20"/>
      <c r="O5" s="20">
        <f>J5*L5</f>
        <v>0</v>
      </c>
    </row>
    <row r="6" spans="1:16" s="9" customFormat="1" x14ac:dyDescent="0.25">
      <c r="A6" s="5">
        <v>134</v>
      </c>
      <c r="B6" s="5"/>
      <c r="C6" s="5" t="s">
        <v>13</v>
      </c>
      <c r="D6" s="11" t="s">
        <v>161</v>
      </c>
      <c r="E6" s="5"/>
      <c r="F6" s="5"/>
      <c r="G6" s="5"/>
      <c r="H6" s="5" t="s">
        <v>15</v>
      </c>
      <c r="I6" s="5"/>
      <c r="J6" s="20">
        <v>20</v>
      </c>
      <c r="K6" s="20"/>
      <c r="L6" s="20">
        <f>K6*((100+N6)/100)</f>
        <v>0</v>
      </c>
      <c r="M6" s="20">
        <f>J6*K6</f>
        <v>0</v>
      </c>
      <c r="N6" s="20"/>
      <c r="O6" s="20">
        <f>J6*L6</f>
        <v>0</v>
      </c>
    </row>
    <row r="7" spans="1:16" s="9" customFormat="1" x14ac:dyDescent="0.25">
      <c r="A7" s="5">
        <v>135</v>
      </c>
      <c r="B7" s="5"/>
      <c r="C7" s="5" t="s">
        <v>13</v>
      </c>
      <c r="D7" s="5" t="s">
        <v>162</v>
      </c>
      <c r="E7" s="5"/>
      <c r="F7" s="5"/>
      <c r="G7" s="5"/>
      <c r="H7" s="5" t="s">
        <v>15</v>
      </c>
      <c r="I7" s="5"/>
      <c r="J7" s="20">
        <v>1</v>
      </c>
      <c r="K7" s="20"/>
      <c r="L7" s="20">
        <f>K7*((100+N7)/100)</f>
        <v>0</v>
      </c>
      <c r="M7" s="20">
        <f>J7*K7</f>
        <v>0</v>
      </c>
      <c r="N7" s="20"/>
      <c r="O7" s="20">
        <f>J7*L7</f>
        <v>0</v>
      </c>
    </row>
    <row r="8" spans="1:16" x14ac:dyDescent="0.25">
      <c r="I8" t="s">
        <v>17</v>
      </c>
      <c r="J8" s="4"/>
      <c r="K8" s="4"/>
      <c r="L8" s="4"/>
      <c r="M8" s="4">
        <f>SUM(M4:M7)</f>
        <v>0</v>
      </c>
      <c r="N8" s="4"/>
      <c r="O8" s="4">
        <f>SUM(O4:O7)</f>
        <v>0</v>
      </c>
      <c r="P8"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7"/>
  <sheetViews>
    <sheetView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163</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90" x14ac:dyDescent="0.25">
      <c r="A4" s="3">
        <v>136</v>
      </c>
      <c r="B4" s="3"/>
      <c r="C4" s="3" t="s">
        <v>22</v>
      </c>
      <c r="D4" s="5" t="s">
        <v>164</v>
      </c>
      <c r="E4" s="3"/>
      <c r="F4" s="3"/>
      <c r="G4" s="3"/>
      <c r="H4" s="3" t="s">
        <v>24</v>
      </c>
      <c r="I4" s="3"/>
      <c r="J4" s="4">
        <v>18</v>
      </c>
      <c r="K4" s="4"/>
      <c r="L4" s="4">
        <f>K4*((100+N4)/100)</f>
        <v>0</v>
      </c>
      <c r="M4" s="4">
        <f>J4*K4</f>
        <v>0</v>
      </c>
      <c r="N4" s="4"/>
      <c r="O4" s="4">
        <f>J4*L4</f>
        <v>0</v>
      </c>
    </row>
    <row r="5" spans="1:16" ht="75" x14ac:dyDescent="0.25">
      <c r="A5" s="3">
        <v>137</v>
      </c>
      <c r="B5" s="3"/>
      <c r="C5" s="3" t="s">
        <v>13</v>
      </c>
      <c r="D5" s="5" t="s">
        <v>165</v>
      </c>
      <c r="E5" s="3"/>
      <c r="F5" s="3"/>
      <c r="G5" s="3"/>
      <c r="H5" s="3" t="s">
        <v>15</v>
      </c>
      <c r="I5" s="3"/>
      <c r="J5" s="4">
        <v>10</v>
      </c>
      <c r="K5" s="4"/>
      <c r="L5" s="4">
        <f>K5*((100+N5)/100)</f>
        <v>0</v>
      </c>
      <c r="M5" s="4">
        <f>J5*K5</f>
        <v>0</v>
      </c>
      <c r="N5" s="4"/>
      <c r="O5" s="4">
        <f>J5*L5</f>
        <v>0</v>
      </c>
    </row>
    <row r="6" spans="1:16" ht="90" x14ac:dyDescent="0.25">
      <c r="A6" s="3">
        <v>138</v>
      </c>
      <c r="B6" s="3"/>
      <c r="C6" s="3" t="s">
        <v>22</v>
      </c>
      <c r="D6" s="5" t="s">
        <v>164</v>
      </c>
      <c r="E6" s="3"/>
      <c r="F6" s="3"/>
      <c r="G6" s="3"/>
      <c r="H6" s="3" t="s">
        <v>24</v>
      </c>
      <c r="I6" s="3"/>
      <c r="J6" s="4">
        <v>18</v>
      </c>
      <c r="K6" s="4"/>
      <c r="L6" s="4">
        <f>K6*((100+N6)/100)</f>
        <v>0</v>
      </c>
      <c r="M6" s="4">
        <f>J6*K6</f>
        <v>0</v>
      </c>
      <c r="N6" s="4"/>
      <c r="O6" s="4">
        <f>J6*L6</f>
        <v>0</v>
      </c>
    </row>
    <row r="7" spans="1:16" x14ac:dyDescent="0.25">
      <c r="I7" t="s">
        <v>17</v>
      </c>
      <c r="J7" s="4"/>
      <c r="K7" s="4"/>
      <c r="L7" s="4"/>
      <c r="M7" s="4">
        <f>SUM(M4:M6)</f>
        <v>0</v>
      </c>
      <c r="N7" s="4"/>
      <c r="O7" s="4">
        <f>SUM(O4:O6)</f>
        <v>0</v>
      </c>
      <c r="P7"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2"/>
  <sheetViews>
    <sheetView topLeftCell="A10" workbookViewId="0">
      <selection activeCell="D10" sqref="D10"/>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166</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195" x14ac:dyDescent="0.25">
      <c r="A4" s="3">
        <v>139</v>
      </c>
      <c r="B4" s="3"/>
      <c r="C4" s="3" t="s">
        <v>13</v>
      </c>
      <c r="D4" s="5" t="s">
        <v>167</v>
      </c>
      <c r="E4" s="3"/>
      <c r="F4" s="3"/>
      <c r="G4" s="3"/>
      <c r="H4" s="3" t="s">
        <v>15</v>
      </c>
      <c r="I4" s="3"/>
      <c r="J4" s="4">
        <v>4000</v>
      </c>
      <c r="K4" s="4"/>
      <c r="L4" s="4">
        <f t="shared" ref="L4:L11" si="0">K4*((100+N4)/100)</f>
        <v>0</v>
      </c>
      <c r="M4" s="4">
        <f t="shared" ref="M4:M11" si="1">J4*K4</f>
        <v>0</v>
      </c>
      <c r="N4" s="4"/>
      <c r="O4" s="4">
        <f t="shared" ref="O4:O11" si="2">J4*L4</f>
        <v>0</v>
      </c>
    </row>
    <row r="5" spans="1:16" ht="135" x14ac:dyDescent="0.25">
      <c r="A5" s="3">
        <v>140</v>
      </c>
      <c r="B5" s="3"/>
      <c r="C5" s="3" t="s">
        <v>13</v>
      </c>
      <c r="D5" s="11" t="s">
        <v>168</v>
      </c>
      <c r="E5" s="3"/>
      <c r="F5" s="3"/>
      <c r="G5" s="3"/>
      <c r="H5" s="3" t="s">
        <v>15</v>
      </c>
      <c r="I5" s="3"/>
      <c r="J5" s="4">
        <v>200</v>
      </c>
      <c r="K5" s="4"/>
      <c r="L5" s="4">
        <f t="shared" si="0"/>
        <v>0</v>
      </c>
      <c r="M5" s="4">
        <f t="shared" si="1"/>
        <v>0</v>
      </c>
      <c r="N5" s="4"/>
      <c r="O5" s="4">
        <f t="shared" si="2"/>
        <v>0</v>
      </c>
    </row>
    <row r="6" spans="1:16" ht="120" x14ac:dyDescent="0.25">
      <c r="A6" s="3">
        <v>141</v>
      </c>
      <c r="B6" s="3"/>
      <c r="C6" s="3" t="s">
        <v>13</v>
      </c>
      <c r="D6" s="11" t="s">
        <v>169</v>
      </c>
      <c r="E6" s="3"/>
      <c r="F6" s="3"/>
      <c r="G6" s="3"/>
      <c r="H6" s="3" t="s">
        <v>15</v>
      </c>
      <c r="I6" s="3"/>
      <c r="J6" s="4">
        <v>50</v>
      </c>
      <c r="K6" s="4"/>
      <c r="L6" s="4">
        <f t="shared" si="0"/>
        <v>0</v>
      </c>
      <c r="M6" s="4">
        <f t="shared" si="1"/>
        <v>0</v>
      </c>
      <c r="N6" s="4"/>
      <c r="O6" s="4">
        <f t="shared" si="2"/>
        <v>0</v>
      </c>
    </row>
    <row r="7" spans="1:16" ht="135" x14ac:dyDescent="0.25">
      <c r="A7" s="3">
        <v>142</v>
      </c>
      <c r="B7" s="3"/>
      <c r="C7" s="3" t="s">
        <v>13</v>
      </c>
      <c r="D7" s="5" t="s">
        <v>170</v>
      </c>
      <c r="E7" s="3"/>
      <c r="F7" s="3"/>
      <c r="G7" s="3"/>
      <c r="H7" s="3" t="s">
        <v>15</v>
      </c>
      <c r="I7" s="3"/>
      <c r="J7" s="4">
        <v>50</v>
      </c>
      <c r="K7" s="4"/>
      <c r="L7" s="4">
        <f t="shared" si="0"/>
        <v>0</v>
      </c>
      <c r="M7" s="4">
        <f t="shared" si="1"/>
        <v>0</v>
      </c>
      <c r="N7" s="4"/>
      <c r="O7" s="4">
        <f t="shared" si="2"/>
        <v>0</v>
      </c>
    </row>
    <row r="8" spans="1:16" ht="75" x14ac:dyDescent="0.25">
      <c r="A8" s="3">
        <v>143</v>
      </c>
      <c r="B8" s="3"/>
      <c r="C8" s="3" t="s">
        <v>13</v>
      </c>
      <c r="D8" s="5" t="s">
        <v>171</v>
      </c>
      <c r="E8" s="3"/>
      <c r="F8" s="3"/>
      <c r="G8" s="3"/>
      <c r="H8" s="3" t="s">
        <v>15</v>
      </c>
      <c r="I8" s="3"/>
      <c r="J8" s="4">
        <v>200</v>
      </c>
      <c r="K8" s="4"/>
      <c r="L8" s="4">
        <f t="shared" si="0"/>
        <v>0</v>
      </c>
      <c r="M8" s="4">
        <f t="shared" si="1"/>
        <v>0</v>
      </c>
      <c r="N8" s="4"/>
      <c r="O8" s="4">
        <f t="shared" si="2"/>
        <v>0</v>
      </c>
    </row>
    <row r="9" spans="1:16" ht="120" x14ac:dyDescent="0.25">
      <c r="A9" s="3">
        <v>144</v>
      </c>
      <c r="B9" s="3"/>
      <c r="C9" s="3" t="s">
        <v>13</v>
      </c>
      <c r="D9" s="5" t="s">
        <v>172</v>
      </c>
      <c r="E9" s="3"/>
      <c r="F9" s="3"/>
      <c r="G9" s="3"/>
      <c r="H9" s="3" t="s">
        <v>15</v>
      </c>
      <c r="I9" s="3"/>
      <c r="J9" s="4">
        <v>20</v>
      </c>
      <c r="K9" s="4"/>
      <c r="L9" s="4">
        <f t="shared" si="0"/>
        <v>0</v>
      </c>
      <c r="M9" s="4">
        <f t="shared" si="1"/>
        <v>0</v>
      </c>
      <c r="N9" s="4"/>
      <c r="O9" s="4">
        <f t="shared" si="2"/>
        <v>0</v>
      </c>
    </row>
    <row r="10" spans="1:16" ht="135" x14ac:dyDescent="0.25">
      <c r="A10" s="3">
        <v>145</v>
      </c>
      <c r="B10" s="3"/>
      <c r="C10" s="3" t="s">
        <v>13</v>
      </c>
      <c r="D10" s="11" t="s">
        <v>173</v>
      </c>
      <c r="E10" s="3"/>
      <c r="F10" s="3"/>
      <c r="G10" s="3"/>
      <c r="H10" s="3" t="s">
        <v>15</v>
      </c>
      <c r="I10" s="3"/>
      <c r="J10" s="4">
        <v>20</v>
      </c>
      <c r="K10" s="4"/>
      <c r="L10" s="4">
        <f t="shared" si="0"/>
        <v>0</v>
      </c>
      <c r="M10" s="4">
        <f t="shared" si="1"/>
        <v>0</v>
      </c>
      <c r="N10" s="4"/>
      <c r="O10" s="4">
        <f t="shared" si="2"/>
        <v>0</v>
      </c>
    </row>
    <row r="11" spans="1:16" ht="105" x14ac:dyDescent="0.25">
      <c r="A11" s="3">
        <v>146</v>
      </c>
      <c r="B11" s="3"/>
      <c r="C11" s="3" t="s">
        <v>13</v>
      </c>
      <c r="D11" s="11" t="s">
        <v>174</v>
      </c>
      <c r="E11" s="3"/>
      <c r="F11" s="3"/>
      <c r="G11" s="3"/>
      <c r="H11" s="3" t="s">
        <v>15</v>
      </c>
      <c r="I11" s="3"/>
      <c r="J11" s="4">
        <v>10</v>
      </c>
      <c r="K11" s="4"/>
      <c r="L11" s="4">
        <f t="shared" si="0"/>
        <v>0</v>
      </c>
      <c r="M11" s="4">
        <f t="shared" si="1"/>
        <v>0</v>
      </c>
      <c r="N11" s="4"/>
      <c r="O11" s="4">
        <f t="shared" si="2"/>
        <v>0</v>
      </c>
    </row>
    <row r="12" spans="1:16" x14ac:dyDescent="0.25">
      <c r="I12" t="s">
        <v>17</v>
      </c>
      <c r="J12" s="4"/>
      <c r="K12" s="4"/>
      <c r="L12" s="4"/>
      <c r="M12" s="4">
        <f>SUM(M4:M11)</f>
        <v>0</v>
      </c>
      <c r="N12" s="4"/>
      <c r="O12" s="4">
        <f>SUM(O4:O11)</f>
        <v>0</v>
      </c>
      <c r="P12"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5"/>
  <sheetViews>
    <sheetView workbookViewId="0">
      <selection activeCell="B18" sqref="B1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175</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75" x14ac:dyDescent="0.25">
      <c r="A4" s="3">
        <v>147</v>
      </c>
      <c r="B4" s="3"/>
      <c r="C4" s="3" t="s">
        <v>13</v>
      </c>
      <c r="D4" s="5" t="s">
        <v>176</v>
      </c>
      <c r="E4" s="3"/>
      <c r="F4" s="3"/>
      <c r="G4" s="3"/>
      <c r="H4" s="3" t="s">
        <v>15</v>
      </c>
      <c r="I4" s="3"/>
      <c r="J4" s="4">
        <v>5000</v>
      </c>
      <c r="K4" s="4"/>
      <c r="L4" s="4">
        <f>K4*((100+N4)/100)</f>
        <v>0</v>
      </c>
      <c r="M4" s="4">
        <f>J4*K4</f>
        <v>0</v>
      </c>
      <c r="N4" s="4"/>
      <c r="O4" s="4">
        <f>J4*L4</f>
        <v>0</v>
      </c>
    </row>
    <row r="5" spans="1:16" x14ac:dyDescent="0.25">
      <c r="I5" t="s">
        <v>17</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8"/>
  <sheetViews>
    <sheetView topLeftCell="A7" workbookViewId="0">
      <selection activeCell="E25" sqref="E25"/>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177</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105" x14ac:dyDescent="0.25">
      <c r="A4" s="3">
        <v>148</v>
      </c>
      <c r="B4" s="3"/>
      <c r="C4" s="3" t="s">
        <v>13</v>
      </c>
      <c r="D4" s="5" t="s">
        <v>178</v>
      </c>
      <c r="E4" s="3"/>
      <c r="F4" s="3"/>
      <c r="G4" s="3"/>
      <c r="H4" s="3" t="s">
        <v>15</v>
      </c>
      <c r="I4" s="3"/>
      <c r="J4" s="4">
        <v>200</v>
      </c>
      <c r="K4" s="4"/>
      <c r="L4" s="4">
        <f>K4*((100+N4)/100)</f>
        <v>0</v>
      </c>
      <c r="M4" s="4">
        <f>J4*K4</f>
        <v>0</v>
      </c>
      <c r="N4" s="4"/>
      <c r="O4" s="4">
        <f>J4*L4</f>
        <v>0</v>
      </c>
    </row>
    <row r="5" spans="1:16" ht="75" x14ac:dyDescent="0.25">
      <c r="A5" s="3">
        <v>149</v>
      </c>
      <c r="B5" s="3"/>
      <c r="C5" s="3" t="s">
        <v>13</v>
      </c>
      <c r="D5" s="5" t="s">
        <v>179</v>
      </c>
      <c r="E5" s="3"/>
      <c r="F5" s="3"/>
      <c r="G5" s="3"/>
      <c r="H5" s="3" t="s">
        <v>15</v>
      </c>
      <c r="I5" s="3"/>
      <c r="J5" s="4">
        <v>200</v>
      </c>
      <c r="K5" s="4"/>
      <c r="L5" s="4">
        <f>K5*((100+N5)/100)</f>
        <v>0</v>
      </c>
      <c r="M5" s="4">
        <f>J5*K5</f>
        <v>0</v>
      </c>
      <c r="N5" s="4"/>
      <c r="O5" s="4">
        <f>J5*L5</f>
        <v>0</v>
      </c>
    </row>
    <row r="6" spans="1:16" ht="180" x14ac:dyDescent="0.25">
      <c r="A6" s="3">
        <v>150</v>
      </c>
      <c r="B6" s="3"/>
      <c r="C6" s="3" t="s">
        <v>13</v>
      </c>
      <c r="D6" s="5" t="s">
        <v>180</v>
      </c>
      <c r="E6" s="3"/>
      <c r="F6" s="3"/>
      <c r="G6" s="3"/>
      <c r="H6" s="3" t="s">
        <v>15</v>
      </c>
      <c r="I6" s="3"/>
      <c r="J6" s="4">
        <v>100</v>
      </c>
      <c r="K6" s="4"/>
      <c r="L6" s="4">
        <f>K6*((100+N6)/100)</f>
        <v>0</v>
      </c>
      <c r="M6" s="4">
        <f>J6*K6</f>
        <v>0</v>
      </c>
      <c r="N6" s="4"/>
      <c r="O6" s="4">
        <f>J6*L6</f>
        <v>0</v>
      </c>
    </row>
    <row r="7" spans="1:16" ht="165" x14ac:dyDescent="0.25">
      <c r="A7" s="3">
        <v>151</v>
      </c>
      <c r="B7" s="3"/>
      <c r="C7" s="3" t="s">
        <v>13</v>
      </c>
      <c r="D7" s="11" t="s">
        <v>181</v>
      </c>
      <c r="E7" s="3"/>
      <c r="F7" s="3"/>
      <c r="G7" s="3"/>
      <c r="H7" s="3" t="s">
        <v>15</v>
      </c>
      <c r="I7" s="3"/>
      <c r="J7" s="4">
        <v>100</v>
      </c>
      <c r="K7" s="4"/>
      <c r="L7" s="4">
        <f>K7*((100+N7)/100)</f>
        <v>0</v>
      </c>
      <c r="M7" s="4">
        <f>J7*K7</f>
        <v>0</v>
      </c>
      <c r="N7" s="4"/>
      <c r="O7" s="4">
        <f>J7*L7</f>
        <v>0</v>
      </c>
    </row>
    <row r="8" spans="1:16" x14ac:dyDescent="0.25">
      <c r="I8" t="s">
        <v>17</v>
      </c>
      <c r="J8" s="4"/>
      <c r="K8" s="4"/>
      <c r="L8" s="4"/>
      <c r="M8" s="4">
        <f>SUM(M4:M7)</f>
        <v>0</v>
      </c>
      <c r="N8" s="4"/>
      <c r="O8" s="4">
        <f>SUM(O4:O7)</f>
        <v>0</v>
      </c>
      <c r="P8"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
  <sheetViews>
    <sheetView workbookViewId="0">
      <selection activeCell="D4" sqref="D4"/>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20</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383.25" x14ac:dyDescent="0.25">
      <c r="A4" s="3">
        <v>4</v>
      </c>
      <c r="B4" s="3"/>
      <c r="C4" s="3" t="s">
        <v>13</v>
      </c>
      <c r="D4" s="12" t="s">
        <v>185</v>
      </c>
      <c r="E4" s="3"/>
      <c r="F4" s="3"/>
      <c r="G4" s="3"/>
      <c r="H4" s="3" t="s">
        <v>15</v>
      </c>
      <c r="I4" s="3"/>
      <c r="J4" s="4">
        <v>50</v>
      </c>
      <c r="K4" s="4"/>
      <c r="L4" s="4">
        <f>K4*((100+N4)/100)</f>
        <v>0</v>
      </c>
      <c r="M4" s="4">
        <f>J4*K4</f>
        <v>0</v>
      </c>
      <c r="N4" s="4"/>
      <c r="O4" s="4">
        <f>J4*L4</f>
        <v>0</v>
      </c>
    </row>
    <row r="5" spans="1:16" x14ac:dyDescent="0.25">
      <c r="I5" t="s">
        <v>17</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topLeftCell="A7" workbookViewId="0">
      <selection activeCell="D8" sqref="D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21</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10" x14ac:dyDescent="0.25">
      <c r="A4" s="3">
        <v>5</v>
      </c>
      <c r="B4" s="3"/>
      <c r="C4" s="3" t="s">
        <v>22</v>
      </c>
      <c r="D4" s="11" t="s">
        <v>23</v>
      </c>
      <c r="E4" s="3"/>
      <c r="F4" s="3"/>
      <c r="G4" s="3"/>
      <c r="H4" s="3" t="s">
        <v>24</v>
      </c>
      <c r="I4" s="3"/>
      <c r="J4" s="4">
        <v>18</v>
      </c>
      <c r="K4" s="4"/>
      <c r="L4" s="4">
        <f>K4*((100+N4)/100)</f>
        <v>0</v>
      </c>
      <c r="M4" s="4">
        <f>J4*K4</f>
        <v>0</v>
      </c>
      <c r="N4" s="4"/>
      <c r="O4" s="4">
        <f>J4*L4</f>
        <v>0</v>
      </c>
    </row>
    <row r="5" spans="1:16" ht="120" x14ac:dyDescent="0.25">
      <c r="A5" s="3">
        <v>6</v>
      </c>
      <c r="B5" s="3"/>
      <c r="C5" s="3" t="s">
        <v>13</v>
      </c>
      <c r="D5" s="5" t="s">
        <v>25</v>
      </c>
      <c r="E5" s="3"/>
      <c r="F5" s="3"/>
      <c r="G5" s="3"/>
      <c r="H5" s="3" t="s">
        <v>15</v>
      </c>
      <c r="I5" s="3"/>
      <c r="J5" s="4">
        <v>50</v>
      </c>
      <c r="K5" s="4"/>
      <c r="L5" s="4">
        <f>K5*((100+N5)/100)</f>
        <v>0</v>
      </c>
      <c r="M5" s="4">
        <f>J5*K5</f>
        <v>0</v>
      </c>
      <c r="N5" s="4"/>
      <c r="O5" s="4">
        <f>J5*L5</f>
        <v>0</v>
      </c>
    </row>
    <row r="6" spans="1:16" ht="90" x14ac:dyDescent="0.25">
      <c r="A6" s="3">
        <v>7</v>
      </c>
      <c r="B6" s="3"/>
      <c r="C6" s="3" t="s">
        <v>13</v>
      </c>
      <c r="D6" s="5" t="s">
        <v>26</v>
      </c>
      <c r="E6" s="3"/>
      <c r="F6" s="3"/>
      <c r="G6" s="3"/>
      <c r="H6" s="3" t="s">
        <v>15</v>
      </c>
      <c r="I6" s="3"/>
      <c r="J6" s="4">
        <v>50</v>
      </c>
      <c r="K6" s="4"/>
      <c r="L6" s="4">
        <f>K6*((100+N6)/100)</f>
        <v>0</v>
      </c>
      <c r="M6" s="4">
        <f>J6*K6</f>
        <v>0</v>
      </c>
      <c r="N6" s="4"/>
      <c r="O6" s="4">
        <f>J6*L6</f>
        <v>0</v>
      </c>
    </row>
    <row r="7" spans="1:16" ht="90" x14ac:dyDescent="0.25">
      <c r="A7" s="3">
        <v>8</v>
      </c>
      <c r="B7" s="3"/>
      <c r="C7" s="3" t="s">
        <v>13</v>
      </c>
      <c r="D7" s="5" t="s">
        <v>27</v>
      </c>
      <c r="E7" s="3"/>
      <c r="F7" s="3"/>
      <c r="G7" s="3"/>
      <c r="H7" s="3" t="s">
        <v>15</v>
      </c>
      <c r="I7" s="3"/>
      <c r="J7" s="4">
        <v>100</v>
      </c>
      <c r="K7" s="4"/>
      <c r="L7" s="4">
        <f>K7*((100+N7)/100)</f>
        <v>0</v>
      </c>
      <c r="M7" s="4">
        <f>J7*K7</f>
        <v>0</v>
      </c>
      <c r="N7" s="4"/>
      <c r="O7" s="4">
        <f>J7*L7</f>
        <v>0</v>
      </c>
    </row>
    <row r="8" spans="1:16" ht="105" x14ac:dyDescent="0.25">
      <c r="A8" s="3">
        <v>9</v>
      </c>
      <c r="B8" s="3"/>
      <c r="C8" s="3" t="s">
        <v>13</v>
      </c>
      <c r="D8" s="5" t="s">
        <v>28</v>
      </c>
      <c r="E8" s="3"/>
      <c r="F8" s="3"/>
      <c r="G8" s="3"/>
      <c r="H8" s="3" t="s">
        <v>15</v>
      </c>
      <c r="I8" s="3"/>
      <c r="J8" s="4">
        <v>50</v>
      </c>
      <c r="K8" s="4"/>
      <c r="L8" s="4">
        <f>K8*((100+N8)/100)</f>
        <v>0</v>
      </c>
      <c r="M8" s="4">
        <f>J8*K8</f>
        <v>0</v>
      </c>
      <c r="N8" s="4"/>
      <c r="O8" s="4">
        <f>J8*L8</f>
        <v>0</v>
      </c>
    </row>
    <row r="9" spans="1:16" x14ac:dyDescent="0.25">
      <c r="I9" t="s">
        <v>17</v>
      </c>
      <c r="J9" s="4"/>
      <c r="K9" s="4"/>
      <c r="L9" s="4"/>
      <c r="M9" s="4">
        <f>SUM(M4:M8)</f>
        <v>0</v>
      </c>
      <c r="N9" s="4"/>
      <c r="O9" s="4">
        <f>SUM(O4:O8)</f>
        <v>0</v>
      </c>
      <c r="P9"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
  <sheetViews>
    <sheetView topLeftCell="A7" workbookViewId="0">
      <selection activeCell="D8" sqref="D8"/>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29</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70" x14ac:dyDescent="0.25">
      <c r="A4" s="3">
        <v>10</v>
      </c>
      <c r="B4" s="3"/>
      <c r="C4" s="3" t="s">
        <v>13</v>
      </c>
      <c r="D4" s="11" t="s">
        <v>30</v>
      </c>
      <c r="E4" s="3"/>
      <c r="F4" s="3"/>
      <c r="G4" s="3"/>
      <c r="H4" s="3" t="s">
        <v>15</v>
      </c>
      <c r="I4" s="3"/>
      <c r="J4" s="4">
        <v>400</v>
      </c>
      <c r="K4" s="4"/>
      <c r="L4" s="4">
        <f>K4*((100+N4)/100)</f>
        <v>0</v>
      </c>
      <c r="M4" s="4">
        <f>J4*K4</f>
        <v>0</v>
      </c>
      <c r="N4" s="4"/>
      <c r="O4" s="4">
        <f>J4*L4</f>
        <v>0</v>
      </c>
    </row>
    <row r="5" spans="1:16" ht="150" x14ac:dyDescent="0.25">
      <c r="A5" s="3">
        <v>11</v>
      </c>
      <c r="B5" s="3"/>
      <c r="C5" s="3" t="s">
        <v>13</v>
      </c>
      <c r="D5" s="11" t="s">
        <v>31</v>
      </c>
      <c r="E5" s="3"/>
      <c r="F5" s="3"/>
      <c r="G5" s="3"/>
      <c r="H5" s="3" t="s">
        <v>15</v>
      </c>
      <c r="I5" s="3"/>
      <c r="J5" s="4">
        <v>600</v>
      </c>
      <c r="K5" s="4"/>
      <c r="L5" s="4">
        <f>K5*((100+N5)/100)</f>
        <v>0</v>
      </c>
      <c r="M5" s="4">
        <f>J5*K5</f>
        <v>0</v>
      </c>
      <c r="N5" s="4"/>
      <c r="O5" s="4">
        <f>J5*L5</f>
        <v>0</v>
      </c>
    </row>
    <row r="6" spans="1:16" ht="150" x14ac:dyDescent="0.25">
      <c r="A6" s="3">
        <v>12</v>
      </c>
      <c r="B6" s="3"/>
      <c r="C6" s="3" t="s">
        <v>13</v>
      </c>
      <c r="D6" s="11" t="s">
        <v>32</v>
      </c>
      <c r="E6" s="3"/>
      <c r="F6" s="3"/>
      <c r="G6" s="3"/>
      <c r="H6" s="3" t="s">
        <v>15</v>
      </c>
      <c r="I6" s="3"/>
      <c r="J6" s="4">
        <v>400</v>
      </c>
      <c r="K6" s="4"/>
      <c r="L6" s="4">
        <f>K6*((100+N6)/100)</f>
        <v>0</v>
      </c>
      <c r="M6" s="4">
        <f>J6*K6</f>
        <v>0</v>
      </c>
      <c r="N6" s="4"/>
      <c r="O6" s="4">
        <f>J6*L6</f>
        <v>0</v>
      </c>
    </row>
    <row r="7" spans="1:16" ht="195" x14ac:dyDescent="0.25">
      <c r="A7" s="3">
        <v>13</v>
      </c>
      <c r="B7" s="3"/>
      <c r="C7" s="3" t="s">
        <v>13</v>
      </c>
      <c r="D7" s="11" t="s">
        <v>186</v>
      </c>
      <c r="E7" s="3"/>
      <c r="F7" s="3"/>
      <c r="G7" s="3"/>
      <c r="H7" s="3" t="s">
        <v>15</v>
      </c>
      <c r="I7" s="3"/>
      <c r="J7" s="4">
        <v>6000</v>
      </c>
      <c r="K7" s="4"/>
      <c r="L7" s="4">
        <f>K7*((100+N7)/100)</f>
        <v>0</v>
      </c>
      <c r="M7" s="4">
        <f>J7*K7</f>
        <v>0</v>
      </c>
      <c r="N7" s="4"/>
      <c r="O7" s="4">
        <f>J7*L7</f>
        <v>0</v>
      </c>
    </row>
    <row r="8" spans="1:16" ht="75" x14ac:dyDescent="0.25">
      <c r="A8" s="3">
        <v>14</v>
      </c>
      <c r="B8" s="3"/>
      <c r="C8" s="3" t="s">
        <v>13</v>
      </c>
      <c r="D8" s="5" t="s">
        <v>33</v>
      </c>
      <c r="E8" s="3"/>
      <c r="F8" s="3"/>
      <c r="G8" s="3"/>
      <c r="H8" s="3" t="s">
        <v>15</v>
      </c>
      <c r="I8" s="3"/>
      <c r="J8" s="4">
        <v>50</v>
      </c>
      <c r="K8" s="4"/>
      <c r="L8" s="4">
        <f>K8*((100+N8)/100)</f>
        <v>0</v>
      </c>
      <c r="M8" s="4">
        <f>J8*K8</f>
        <v>0</v>
      </c>
      <c r="N8" s="4"/>
      <c r="O8" s="4">
        <f>J8*L8</f>
        <v>0</v>
      </c>
    </row>
    <row r="9" spans="1:16" x14ac:dyDescent="0.25">
      <c r="I9" t="s">
        <v>17</v>
      </c>
      <c r="J9" s="4"/>
      <c r="K9" s="4"/>
      <c r="L9" s="4"/>
      <c r="M9" s="4">
        <f>SUM(M4:M8)</f>
        <v>0</v>
      </c>
      <c r="N9" s="4"/>
      <c r="O9" s="4">
        <f>SUM(O4:O8)</f>
        <v>0</v>
      </c>
      <c r="P9"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
  <sheetViews>
    <sheetView topLeftCell="A13" workbookViewId="0">
      <selection activeCell="D4" sqref="D4"/>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34</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55" x14ac:dyDescent="0.25">
      <c r="A4" s="3">
        <v>15</v>
      </c>
      <c r="B4" s="3"/>
      <c r="C4" s="3" t="s">
        <v>13</v>
      </c>
      <c r="D4" s="11" t="s">
        <v>35</v>
      </c>
      <c r="E4" s="3"/>
      <c r="F4" s="3"/>
      <c r="G4" s="3"/>
      <c r="H4" s="3" t="s">
        <v>15</v>
      </c>
      <c r="I4" s="3"/>
      <c r="J4" s="4">
        <v>100</v>
      </c>
      <c r="K4" s="4"/>
      <c r="L4" s="4">
        <f t="shared" ref="L4:L15" si="0">K4*((100+N4)/100)</f>
        <v>0</v>
      </c>
      <c r="M4" s="4">
        <f t="shared" ref="M4:M15" si="1">J4*K4</f>
        <v>0</v>
      </c>
      <c r="N4" s="4"/>
      <c r="O4" s="4">
        <f t="shared" ref="O4:O15" si="2">J4*L4</f>
        <v>0</v>
      </c>
    </row>
    <row r="5" spans="1:16" ht="180" x14ac:dyDescent="0.25">
      <c r="A5" s="3">
        <v>16</v>
      </c>
      <c r="B5" s="3"/>
      <c r="C5" s="3" t="s">
        <v>13</v>
      </c>
      <c r="D5" s="11" t="s">
        <v>36</v>
      </c>
      <c r="E5" s="3"/>
      <c r="F5" s="3"/>
      <c r="G5" s="3"/>
      <c r="H5" s="3" t="s">
        <v>15</v>
      </c>
      <c r="I5" s="3"/>
      <c r="J5" s="4">
        <v>50</v>
      </c>
      <c r="K5" s="4"/>
      <c r="L5" s="4">
        <f t="shared" si="0"/>
        <v>0</v>
      </c>
      <c r="M5" s="4">
        <f t="shared" si="1"/>
        <v>0</v>
      </c>
      <c r="N5" s="4"/>
      <c r="O5" s="4">
        <f t="shared" si="2"/>
        <v>0</v>
      </c>
    </row>
    <row r="6" spans="1:16" ht="240" x14ac:dyDescent="0.25">
      <c r="A6" s="3">
        <v>17</v>
      </c>
      <c r="B6" s="3"/>
      <c r="C6" s="3" t="s">
        <v>13</v>
      </c>
      <c r="D6" s="5" t="s">
        <v>37</v>
      </c>
      <c r="E6" s="3"/>
      <c r="F6" s="3"/>
      <c r="G6" s="3"/>
      <c r="H6" s="3" t="s">
        <v>15</v>
      </c>
      <c r="I6" s="3"/>
      <c r="J6" s="4">
        <v>300</v>
      </c>
      <c r="K6" s="4"/>
      <c r="L6" s="4">
        <f t="shared" si="0"/>
        <v>0</v>
      </c>
      <c r="M6" s="4">
        <f t="shared" si="1"/>
        <v>0</v>
      </c>
      <c r="N6" s="4"/>
      <c r="O6" s="4">
        <f t="shared" si="2"/>
        <v>0</v>
      </c>
    </row>
    <row r="7" spans="1:16" ht="225" x14ac:dyDescent="0.25">
      <c r="A7" s="3">
        <v>18</v>
      </c>
      <c r="B7" s="3"/>
      <c r="C7" s="3" t="s">
        <v>13</v>
      </c>
      <c r="D7" s="5" t="s">
        <v>38</v>
      </c>
      <c r="E7" s="3"/>
      <c r="F7" s="3"/>
      <c r="G7" s="3"/>
      <c r="H7" s="3" t="s">
        <v>15</v>
      </c>
      <c r="I7" s="3"/>
      <c r="J7" s="4">
        <v>200</v>
      </c>
      <c r="K7" s="4"/>
      <c r="L7" s="4">
        <f t="shared" si="0"/>
        <v>0</v>
      </c>
      <c r="M7" s="4">
        <f t="shared" si="1"/>
        <v>0</v>
      </c>
      <c r="N7" s="4"/>
      <c r="O7" s="4">
        <f t="shared" si="2"/>
        <v>0</v>
      </c>
    </row>
    <row r="8" spans="1:16" ht="195" x14ac:dyDescent="0.25">
      <c r="A8" s="3">
        <v>19</v>
      </c>
      <c r="B8" s="3"/>
      <c r="C8" s="3" t="s">
        <v>13</v>
      </c>
      <c r="D8" s="5" t="s">
        <v>39</v>
      </c>
      <c r="E8" s="3"/>
      <c r="F8" s="3"/>
      <c r="G8" s="3"/>
      <c r="H8" s="3" t="s">
        <v>15</v>
      </c>
      <c r="I8" s="3"/>
      <c r="J8" s="4">
        <v>400</v>
      </c>
      <c r="K8" s="4"/>
      <c r="L8" s="4">
        <f t="shared" si="0"/>
        <v>0</v>
      </c>
      <c r="M8" s="4">
        <f t="shared" si="1"/>
        <v>0</v>
      </c>
      <c r="N8" s="4"/>
      <c r="O8" s="4">
        <f t="shared" si="2"/>
        <v>0</v>
      </c>
    </row>
    <row r="9" spans="1:16" ht="45" x14ac:dyDescent="0.25">
      <c r="A9" s="3">
        <v>20</v>
      </c>
      <c r="B9" s="3"/>
      <c r="C9" s="3" t="s">
        <v>13</v>
      </c>
      <c r="D9" s="5" t="s">
        <v>40</v>
      </c>
      <c r="E9" s="3"/>
      <c r="F9" s="3"/>
      <c r="G9" s="3"/>
      <c r="H9" s="3" t="s">
        <v>15</v>
      </c>
      <c r="I9" s="3"/>
      <c r="J9" s="4">
        <v>500</v>
      </c>
      <c r="K9" s="4"/>
      <c r="L9" s="4">
        <f t="shared" si="0"/>
        <v>0</v>
      </c>
      <c r="M9" s="4">
        <f t="shared" si="1"/>
        <v>0</v>
      </c>
      <c r="N9" s="4"/>
      <c r="O9" s="4">
        <f t="shared" si="2"/>
        <v>0</v>
      </c>
    </row>
    <row r="10" spans="1:16" ht="165" x14ac:dyDescent="0.25">
      <c r="A10" s="3">
        <v>21</v>
      </c>
      <c r="B10" s="3"/>
      <c r="C10" s="3" t="s">
        <v>13</v>
      </c>
      <c r="D10" s="5" t="s">
        <v>41</v>
      </c>
      <c r="E10" s="3"/>
      <c r="F10" s="3"/>
      <c r="G10" s="3"/>
      <c r="H10" s="3" t="s">
        <v>15</v>
      </c>
      <c r="I10" s="3"/>
      <c r="J10" s="4">
        <v>150</v>
      </c>
      <c r="K10" s="4"/>
      <c r="L10" s="4">
        <f t="shared" si="0"/>
        <v>0</v>
      </c>
      <c r="M10" s="4">
        <f t="shared" si="1"/>
        <v>0</v>
      </c>
      <c r="N10" s="4"/>
      <c r="O10" s="4">
        <f t="shared" si="2"/>
        <v>0</v>
      </c>
    </row>
    <row r="11" spans="1:16" ht="300" x14ac:dyDescent="0.25">
      <c r="A11" s="3">
        <v>22</v>
      </c>
      <c r="B11" s="3"/>
      <c r="C11" s="3" t="s">
        <v>13</v>
      </c>
      <c r="D11" s="5" t="s">
        <v>42</v>
      </c>
      <c r="E11" s="3"/>
      <c r="F11" s="3"/>
      <c r="G11" s="3"/>
      <c r="H11" s="3" t="s">
        <v>15</v>
      </c>
      <c r="I11" s="3"/>
      <c r="J11" s="4">
        <v>2200</v>
      </c>
      <c r="K11" s="4"/>
      <c r="L11" s="4">
        <f t="shared" si="0"/>
        <v>0</v>
      </c>
      <c r="M11" s="4">
        <f t="shared" si="1"/>
        <v>0</v>
      </c>
      <c r="N11" s="4"/>
      <c r="O11" s="4">
        <f t="shared" si="2"/>
        <v>0</v>
      </c>
    </row>
    <row r="12" spans="1:16" ht="405" x14ac:dyDescent="0.25">
      <c r="A12" s="3">
        <v>23</v>
      </c>
      <c r="B12" s="3"/>
      <c r="C12" s="3" t="s">
        <v>13</v>
      </c>
      <c r="D12" s="5" t="s">
        <v>43</v>
      </c>
      <c r="E12" s="3"/>
      <c r="F12" s="3"/>
      <c r="G12" s="3"/>
      <c r="H12" s="3" t="s">
        <v>15</v>
      </c>
      <c r="I12" s="3"/>
      <c r="J12" s="4">
        <v>5000</v>
      </c>
      <c r="K12" s="4"/>
      <c r="L12" s="4">
        <f t="shared" si="0"/>
        <v>0</v>
      </c>
      <c r="M12" s="4">
        <f t="shared" si="1"/>
        <v>0</v>
      </c>
      <c r="N12" s="4"/>
      <c r="O12" s="4">
        <f t="shared" si="2"/>
        <v>0</v>
      </c>
    </row>
    <row r="13" spans="1:16" ht="165" x14ac:dyDescent="0.25">
      <c r="A13" s="3">
        <v>24</v>
      </c>
      <c r="B13" s="3"/>
      <c r="C13" s="3" t="s">
        <v>13</v>
      </c>
      <c r="D13" s="5" t="s">
        <v>44</v>
      </c>
      <c r="E13" s="3"/>
      <c r="F13" s="3"/>
      <c r="G13" s="3"/>
      <c r="H13" s="3" t="s">
        <v>15</v>
      </c>
      <c r="I13" s="3"/>
      <c r="J13" s="4">
        <v>1000</v>
      </c>
      <c r="K13" s="4"/>
      <c r="L13" s="4">
        <f t="shared" si="0"/>
        <v>0</v>
      </c>
      <c r="M13" s="4">
        <f t="shared" si="1"/>
        <v>0</v>
      </c>
      <c r="N13" s="4"/>
      <c r="O13" s="4">
        <f t="shared" si="2"/>
        <v>0</v>
      </c>
    </row>
    <row r="14" spans="1:16" x14ac:dyDescent="0.25">
      <c r="A14" s="3">
        <v>25</v>
      </c>
      <c r="B14" s="3"/>
      <c r="C14" s="3" t="s">
        <v>13</v>
      </c>
      <c r="D14" s="5" t="s">
        <v>45</v>
      </c>
      <c r="E14" s="3"/>
      <c r="F14" s="3"/>
      <c r="G14" s="3"/>
      <c r="H14" s="3" t="s">
        <v>15</v>
      </c>
      <c r="I14" s="3"/>
      <c r="J14" s="4">
        <v>200</v>
      </c>
      <c r="K14" s="4"/>
      <c r="L14" s="4">
        <f t="shared" si="0"/>
        <v>0</v>
      </c>
      <c r="M14" s="4">
        <f t="shared" si="1"/>
        <v>0</v>
      </c>
      <c r="N14" s="4"/>
      <c r="O14" s="4">
        <f t="shared" si="2"/>
        <v>0</v>
      </c>
    </row>
    <row r="15" spans="1:16" x14ac:dyDescent="0.25">
      <c r="A15" s="3">
        <v>26</v>
      </c>
      <c r="B15" s="3"/>
      <c r="C15" s="3" t="s">
        <v>13</v>
      </c>
      <c r="D15" s="5" t="s">
        <v>46</v>
      </c>
      <c r="E15" s="3"/>
      <c r="F15" s="3"/>
      <c r="G15" s="3"/>
      <c r="H15" s="3" t="s">
        <v>15</v>
      </c>
      <c r="I15" s="3"/>
      <c r="J15" s="4">
        <v>100</v>
      </c>
      <c r="K15" s="4"/>
      <c r="L15" s="4">
        <f t="shared" si="0"/>
        <v>0</v>
      </c>
      <c r="M15" s="4">
        <f t="shared" si="1"/>
        <v>0</v>
      </c>
      <c r="N15" s="4"/>
      <c r="O15" s="4">
        <f t="shared" si="2"/>
        <v>0</v>
      </c>
    </row>
    <row r="16" spans="1:16" x14ac:dyDescent="0.25">
      <c r="I16" t="s">
        <v>17</v>
      </c>
      <c r="J16" s="4"/>
      <c r="K16" s="4"/>
      <c r="L16" s="4"/>
      <c r="M16" s="4">
        <f>SUM(M4:M15)</f>
        <v>0</v>
      </c>
      <c r="N16" s="4"/>
      <c r="O16" s="4">
        <f>SUM(O4:O15)</f>
        <v>0</v>
      </c>
      <c r="P16"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
  <sheetViews>
    <sheetView topLeftCell="A13" workbookViewId="0">
      <selection activeCell="D15" sqref="D15"/>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47</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40" x14ac:dyDescent="0.25">
      <c r="A4" s="3">
        <v>27</v>
      </c>
      <c r="B4" s="3"/>
      <c r="C4" s="3" t="s">
        <v>13</v>
      </c>
      <c r="D4" s="5" t="s">
        <v>48</v>
      </c>
      <c r="E4" s="3"/>
      <c r="F4" s="3"/>
      <c r="G4" s="3"/>
      <c r="H4" s="3" t="s">
        <v>15</v>
      </c>
      <c r="I4" s="3"/>
      <c r="J4" s="4">
        <v>50</v>
      </c>
      <c r="K4" s="4"/>
      <c r="L4" s="4">
        <f t="shared" ref="L4:L15" si="0">K4*((100+N4)/100)</f>
        <v>0</v>
      </c>
      <c r="M4" s="4">
        <f t="shared" ref="M4:M15" si="1">J4*K4</f>
        <v>0</v>
      </c>
      <c r="N4" s="4"/>
      <c r="O4" s="4">
        <f t="shared" ref="O4:O15" si="2">J4*L4</f>
        <v>0</v>
      </c>
    </row>
    <row r="5" spans="1:16" ht="180" x14ac:dyDescent="0.25">
      <c r="A5" s="3">
        <v>28</v>
      </c>
      <c r="B5" s="3"/>
      <c r="C5" s="3" t="s">
        <v>13</v>
      </c>
      <c r="D5" s="11" t="s">
        <v>49</v>
      </c>
      <c r="E5" s="3"/>
      <c r="F5" s="3"/>
      <c r="G5" s="3"/>
      <c r="H5" s="3" t="s">
        <v>15</v>
      </c>
      <c r="I5" s="3"/>
      <c r="J5" s="4">
        <v>50</v>
      </c>
      <c r="K5" s="4"/>
      <c r="L5" s="4">
        <f t="shared" si="0"/>
        <v>0</v>
      </c>
      <c r="M5" s="4">
        <f t="shared" si="1"/>
        <v>0</v>
      </c>
      <c r="N5" s="4"/>
      <c r="O5" s="4">
        <f t="shared" si="2"/>
        <v>0</v>
      </c>
    </row>
    <row r="6" spans="1:16" ht="270" x14ac:dyDescent="0.25">
      <c r="A6" s="3">
        <v>29</v>
      </c>
      <c r="B6" s="3"/>
      <c r="C6" s="3" t="s">
        <v>13</v>
      </c>
      <c r="D6" s="5" t="s">
        <v>50</v>
      </c>
      <c r="E6" s="3"/>
      <c r="F6" s="3"/>
      <c r="G6" s="3"/>
      <c r="H6" s="3" t="s">
        <v>15</v>
      </c>
      <c r="I6" s="3"/>
      <c r="J6" s="4">
        <v>50</v>
      </c>
      <c r="K6" s="4"/>
      <c r="L6" s="4">
        <f t="shared" si="0"/>
        <v>0</v>
      </c>
      <c r="M6" s="4">
        <f t="shared" si="1"/>
        <v>0</v>
      </c>
      <c r="N6" s="4"/>
      <c r="O6" s="4">
        <f t="shared" si="2"/>
        <v>0</v>
      </c>
    </row>
    <row r="7" spans="1:16" ht="360" x14ac:dyDescent="0.25">
      <c r="A7" s="3">
        <v>30</v>
      </c>
      <c r="B7" s="3"/>
      <c r="C7" s="3" t="s">
        <v>13</v>
      </c>
      <c r="D7" s="5" t="s">
        <v>51</v>
      </c>
      <c r="E7" s="3"/>
      <c r="F7" s="3"/>
      <c r="G7" s="3"/>
      <c r="H7" s="3" t="s">
        <v>15</v>
      </c>
      <c r="I7" s="3"/>
      <c r="J7" s="4">
        <v>50</v>
      </c>
      <c r="K7" s="4"/>
      <c r="L7" s="4">
        <f t="shared" si="0"/>
        <v>0</v>
      </c>
      <c r="M7" s="4">
        <f t="shared" si="1"/>
        <v>0</v>
      </c>
      <c r="N7" s="4"/>
      <c r="O7" s="4">
        <f t="shared" si="2"/>
        <v>0</v>
      </c>
    </row>
    <row r="8" spans="1:16" ht="360" x14ac:dyDescent="0.25">
      <c r="A8" s="3">
        <v>31</v>
      </c>
      <c r="B8" s="3"/>
      <c r="C8" s="3" t="s">
        <v>13</v>
      </c>
      <c r="D8" s="5" t="s">
        <v>52</v>
      </c>
      <c r="E8" s="3"/>
      <c r="F8" s="3"/>
      <c r="G8" s="3"/>
      <c r="H8" s="3" t="s">
        <v>15</v>
      </c>
      <c r="I8" s="3"/>
      <c r="J8" s="4">
        <v>50</v>
      </c>
      <c r="K8" s="4"/>
      <c r="L8" s="4">
        <f t="shared" si="0"/>
        <v>0</v>
      </c>
      <c r="M8" s="4">
        <f t="shared" si="1"/>
        <v>0</v>
      </c>
      <c r="N8" s="4"/>
      <c r="O8" s="4">
        <f t="shared" si="2"/>
        <v>0</v>
      </c>
    </row>
    <row r="9" spans="1:16" ht="105" x14ac:dyDescent="0.25">
      <c r="A9" s="3">
        <v>32</v>
      </c>
      <c r="B9" s="3"/>
      <c r="C9" s="3" t="s">
        <v>13</v>
      </c>
      <c r="D9" s="5" t="s">
        <v>53</v>
      </c>
      <c r="E9" s="3"/>
      <c r="F9" s="3"/>
      <c r="G9" s="3"/>
      <c r="H9" s="3" t="s">
        <v>15</v>
      </c>
      <c r="I9" s="3"/>
      <c r="J9" s="4">
        <v>50</v>
      </c>
      <c r="K9" s="4"/>
      <c r="L9" s="4">
        <f t="shared" si="0"/>
        <v>0</v>
      </c>
      <c r="M9" s="4">
        <f t="shared" si="1"/>
        <v>0</v>
      </c>
      <c r="N9" s="4"/>
      <c r="O9" s="4">
        <f t="shared" si="2"/>
        <v>0</v>
      </c>
    </row>
    <row r="10" spans="1:16" ht="135" x14ac:dyDescent="0.25">
      <c r="A10" s="3">
        <v>33</v>
      </c>
      <c r="B10" s="3"/>
      <c r="C10" s="3" t="s">
        <v>13</v>
      </c>
      <c r="D10" s="5" t="s">
        <v>54</v>
      </c>
      <c r="E10" s="3"/>
      <c r="F10" s="3"/>
      <c r="G10" s="3"/>
      <c r="H10" s="3" t="s">
        <v>15</v>
      </c>
      <c r="I10" s="3"/>
      <c r="J10" s="4">
        <v>50</v>
      </c>
      <c r="K10" s="4"/>
      <c r="L10" s="4">
        <f t="shared" si="0"/>
        <v>0</v>
      </c>
      <c r="M10" s="4">
        <f t="shared" si="1"/>
        <v>0</v>
      </c>
      <c r="N10" s="4"/>
      <c r="O10" s="4">
        <f t="shared" si="2"/>
        <v>0</v>
      </c>
    </row>
    <row r="11" spans="1:16" ht="210" x14ac:dyDescent="0.25">
      <c r="A11" s="3">
        <v>34</v>
      </c>
      <c r="B11" s="3"/>
      <c r="C11" s="3" t="s">
        <v>13</v>
      </c>
      <c r="D11" s="5" t="s">
        <v>55</v>
      </c>
      <c r="E11" s="3"/>
      <c r="F11" s="3"/>
      <c r="G11" s="3"/>
      <c r="H11" s="3" t="s">
        <v>15</v>
      </c>
      <c r="I11" s="3"/>
      <c r="J11" s="4">
        <v>50</v>
      </c>
      <c r="K11" s="4"/>
      <c r="L11" s="4">
        <f t="shared" si="0"/>
        <v>0</v>
      </c>
      <c r="M11" s="4">
        <f t="shared" si="1"/>
        <v>0</v>
      </c>
      <c r="N11" s="4"/>
      <c r="O11" s="4">
        <f t="shared" si="2"/>
        <v>0</v>
      </c>
    </row>
    <row r="12" spans="1:16" ht="210" x14ac:dyDescent="0.25">
      <c r="A12" s="3">
        <v>35</v>
      </c>
      <c r="B12" s="3"/>
      <c r="C12" s="3" t="s">
        <v>13</v>
      </c>
      <c r="D12" s="5" t="s">
        <v>56</v>
      </c>
      <c r="E12" s="3"/>
      <c r="F12" s="3"/>
      <c r="G12" s="3"/>
      <c r="H12" s="3" t="s">
        <v>15</v>
      </c>
      <c r="I12" s="3"/>
      <c r="J12" s="4">
        <v>50</v>
      </c>
      <c r="K12" s="4"/>
      <c r="L12" s="4">
        <f t="shared" si="0"/>
        <v>0</v>
      </c>
      <c r="M12" s="4">
        <f t="shared" si="1"/>
        <v>0</v>
      </c>
      <c r="N12" s="4"/>
      <c r="O12" s="4">
        <f t="shared" si="2"/>
        <v>0</v>
      </c>
    </row>
    <row r="13" spans="1:16" ht="120" x14ac:dyDescent="0.25">
      <c r="A13" s="3">
        <v>36</v>
      </c>
      <c r="B13" s="3"/>
      <c r="C13" s="3" t="s">
        <v>13</v>
      </c>
      <c r="D13" s="5" t="s">
        <v>57</v>
      </c>
      <c r="E13" s="3"/>
      <c r="F13" s="3"/>
      <c r="G13" s="3"/>
      <c r="H13" s="3" t="s">
        <v>15</v>
      </c>
      <c r="I13" s="3"/>
      <c r="J13" s="4">
        <v>1000</v>
      </c>
      <c r="K13" s="4"/>
      <c r="L13" s="4">
        <f t="shared" si="0"/>
        <v>0</v>
      </c>
      <c r="M13" s="4">
        <f t="shared" si="1"/>
        <v>0</v>
      </c>
      <c r="N13" s="4"/>
      <c r="O13" s="4">
        <f t="shared" si="2"/>
        <v>0</v>
      </c>
    </row>
    <row r="14" spans="1:16" ht="165" x14ac:dyDescent="0.25">
      <c r="A14" s="3">
        <v>37</v>
      </c>
      <c r="B14" s="3"/>
      <c r="C14" s="3" t="s">
        <v>13</v>
      </c>
      <c r="D14" s="5" t="s">
        <v>58</v>
      </c>
      <c r="E14" s="3"/>
      <c r="F14" s="3"/>
      <c r="G14" s="3"/>
      <c r="H14" s="3" t="s">
        <v>15</v>
      </c>
      <c r="I14" s="3"/>
      <c r="J14" s="4">
        <v>100</v>
      </c>
      <c r="K14" s="4"/>
      <c r="L14" s="4">
        <f t="shared" si="0"/>
        <v>0</v>
      </c>
      <c r="M14" s="4">
        <f t="shared" si="1"/>
        <v>0</v>
      </c>
      <c r="N14" s="4"/>
      <c r="O14" s="4">
        <f t="shared" si="2"/>
        <v>0</v>
      </c>
    </row>
    <row r="15" spans="1:16" ht="120" x14ac:dyDescent="0.25">
      <c r="A15" s="3">
        <v>38</v>
      </c>
      <c r="B15" s="3"/>
      <c r="C15" s="3" t="s">
        <v>13</v>
      </c>
      <c r="D15" s="5" t="s">
        <v>59</v>
      </c>
      <c r="E15" s="3"/>
      <c r="F15" s="3"/>
      <c r="G15" s="3"/>
      <c r="H15" s="3" t="s">
        <v>15</v>
      </c>
      <c r="I15" s="3"/>
      <c r="J15" s="4">
        <v>1000</v>
      </c>
      <c r="K15" s="4"/>
      <c r="L15" s="4">
        <f t="shared" si="0"/>
        <v>0</v>
      </c>
      <c r="M15" s="4">
        <f t="shared" si="1"/>
        <v>0</v>
      </c>
      <c r="N15" s="4"/>
      <c r="O15" s="4">
        <f t="shared" si="2"/>
        <v>0</v>
      </c>
    </row>
    <row r="16" spans="1:16" x14ac:dyDescent="0.25">
      <c r="I16" t="s">
        <v>17</v>
      </c>
      <c r="J16" s="4"/>
      <c r="K16" s="4"/>
      <c r="L16" s="4"/>
      <c r="M16" s="4">
        <f>SUM(M4:M15)</f>
        <v>0</v>
      </c>
      <c r="N16" s="4"/>
      <c r="O16" s="4">
        <f>SUM(O4:O15)</f>
        <v>0</v>
      </c>
      <c r="P16"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
  <sheetViews>
    <sheetView topLeftCell="A13" workbookViewId="0">
      <selection activeCell="D13" sqref="D13"/>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60</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240" x14ac:dyDescent="0.25">
      <c r="A4" s="3">
        <v>39</v>
      </c>
      <c r="B4" s="3"/>
      <c r="C4" s="3" t="s">
        <v>13</v>
      </c>
      <c r="D4" s="5" t="s">
        <v>61</v>
      </c>
      <c r="E4" s="3"/>
      <c r="F4" s="3"/>
      <c r="G4" s="3"/>
      <c r="H4" s="3" t="s">
        <v>15</v>
      </c>
      <c r="I4" s="3"/>
      <c r="J4" s="4">
        <v>400</v>
      </c>
      <c r="K4" s="4"/>
      <c r="L4" s="4">
        <f t="shared" ref="L4:L13" si="0">K4*((100+N4)/100)</f>
        <v>0</v>
      </c>
      <c r="M4" s="4">
        <f t="shared" ref="M4:M13" si="1">J4*K4</f>
        <v>0</v>
      </c>
      <c r="N4" s="4"/>
      <c r="O4" s="4">
        <f t="shared" ref="O4:O13" si="2">J4*L4</f>
        <v>0</v>
      </c>
    </row>
    <row r="5" spans="1:16" ht="225" x14ac:dyDescent="0.25">
      <c r="A5" s="3">
        <v>40</v>
      </c>
      <c r="B5" s="3"/>
      <c r="C5" s="3" t="s">
        <v>13</v>
      </c>
      <c r="D5" s="5" t="s">
        <v>62</v>
      </c>
      <c r="E5" s="3"/>
      <c r="F5" s="3"/>
      <c r="G5" s="3"/>
      <c r="H5" s="3" t="s">
        <v>15</v>
      </c>
      <c r="I5" s="3"/>
      <c r="J5" s="4">
        <v>600</v>
      </c>
      <c r="K5" s="4"/>
      <c r="L5" s="4">
        <f t="shared" si="0"/>
        <v>0</v>
      </c>
      <c r="M5" s="4">
        <f t="shared" si="1"/>
        <v>0</v>
      </c>
      <c r="N5" s="4"/>
      <c r="O5" s="4">
        <f t="shared" si="2"/>
        <v>0</v>
      </c>
    </row>
    <row r="6" spans="1:16" ht="210" x14ac:dyDescent="0.25">
      <c r="A6" s="3">
        <v>41</v>
      </c>
      <c r="B6" s="3"/>
      <c r="C6" s="3" t="s">
        <v>13</v>
      </c>
      <c r="D6" s="5" t="s">
        <v>63</v>
      </c>
      <c r="E6" s="3"/>
      <c r="F6" s="3"/>
      <c r="G6" s="3"/>
      <c r="H6" s="3" t="s">
        <v>15</v>
      </c>
      <c r="I6" s="3"/>
      <c r="J6" s="4">
        <v>500</v>
      </c>
      <c r="K6" s="4"/>
      <c r="L6" s="4">
        <f t="shared" si="0"/>
        <v>0</v>
      </c>
      <c r="M6" s="4">
        <f t="shared" si="1"/>
        <v>0</v>
      </c>
      <c r="N6" s="4"/>
      <c r="O6" s="4">
        <f t="shared" si="2"/>
        <v>0</v>
      </c>
    </row>
    <row r="7" spans="1:16" ht="150" x14ac:dyDescent="0.25">
      <c r="A7" s="3">
        <v>42</v>
      </c>
      <c r="B7" s="3"/>
      <c r="C7" s="3" t="s">
        <v>13</v>
      </c>
      <c r="D7" s="5" t="s">
        <v>64</v>
      </c>
      <c r="E7" s="3"/>
      <c r="F7" s="3"/>
      <c r="G7" s="3"/>
      <c r="H7" s="3" t="s">
        <v>15</v>
      </c>
      <c r="I7" s="3"/>
      <c r="J7" s="4">
        <v>300</v>
      </c>
      <c r="K7" s="4"/>
      <c r="L7" s="4">
        <f t="shared" si="0"/>
        <v>0</v>
      </c>
      <c r="M7" s="4">
        <f t="shared" si="1"/>
        <v>0</v>
      </c>
      <c r="N7" s="4"/>
      <c r="O7" s="4">
        <f t="shared" si="2"/>
        <v>0</v>
      </c>
    </row>
    <row r="8" spans="1:16" ht="165" x14ac:dyDescent="0.25">
      <c r="A8" s="3">
        <v>43</v>
      </c>
      <c r="B8" s="3"/>
      <c r="C8" s="3" t="s">
        <v>13</v>
      </c>
      <c r="D8" s="5" t="s">
        <v>65</v>
      </c>
      <c r="E8" s="3"/>
      <c r="F8" s="3"/>
      <c r="G8" s="3"/>
      <c r="H8" s="3" t="s">
        <v>15</v>
      </c>
      <c r="I8" s="3"/>
      <c r="J8" s="4">
        <v>4000</v>
      </c>
      <c r="K8" s="4"/>
      <c r="L8" s="4">
        <f t="shared" si="0"/>
        <v>0</v>
      </c>
      <c r="M8" s="4">
        <f t="shared" si="1"/>
        <v>0</v>
      </c>
      <c r="N8" s="4"/>
      <c r="O8" s="4">
        <f t="shared" si="2"/>
        <v>0</v>
      </c>
    </row>
    <row r="9" spans="1:16" ht="150" x14ac:dyDescent="0.25">
      <c r="A9" s="3">
        <v>44</v>
      </c>
      <c r="B9" s="3"/>
      <c r="C9" s="3" t="s">
        <v>13</v>
      </c>
      <c r="D9" s="5" t="s">
        <v>66</v>
      </c>
      <c r="E9" s="3"/>
      <c r="F9" s="3"/>
      <c r="G9" s="3"/>
      <c r="H9" s="3" t="s">
        <v>15</v>
      </c>
      <c r="I9" s="3"/>
      <c r="J9" s="4">
        <v>50</v>
      </c>
      <c r="K9" s="4"/>
      <c r="L9" s="4">
        <f t="shared" si="0"/>
        <v>0</v>
      </c>
      <c r="M9" s="4">
        <f t="shared" si="1"/>
        <v>0</v>
      </c>
      <c r="N9" s="4"/>
      <c r="O9" s="4">
        <f t="shared" si="2"/>
        <v>0</v>
      </c>
    </row>
    <row r="10" spans="1:16" ht="240" x14ac:dyDescent="0.25">
      <c r="A10" s="3">
        <v>45</v>
      </c>
      <c r="B10" s="3"/>
      <c r="C10" s="3" t="s">
        <v>13</v>
      </c>
      <c r="D10" s="5" t="s">
        <v>67</v>
      </c>
      <c r="E10" s="3"/>
      <c r="F10" s="3"/>
      <c r="G10" s="3"/>
      <c r="H10" s="3" t="s">
        <v>15</v>
      </c>
      <c r="I10" s="3"/>
      <c r="J10" s="4">
        <v>100</v>
      </c>
      <c r="K10" s="4"/>
      <c r="L10" s="4">
        <f t="shared" si="0"/>
        <v>0</v>
      </c>
      <c r="M10" s="4">
        <f t="shared" si="1"/>
        <v>0</v>
      </c>
      <c r="N10" s="4"/>
      <c r="O10" s="4">
        <f t="shared" si="2"/>
        <v>0</v>
      </c>
    </row>
    <row r="11" spans="1:16" ht="150" x14ac:dyDescent="0.25">
      <c r="A11" s="3">
        <v>46</v>
      </c>
      <c r="B11" s="3"/>
      <c r="C11" s="3" t="s">
        <v>13</v>
      </c>
      <c r="D11" s="5" t="s">
        <v>68</v>
      </c>
      <c r="E11" s="3"/>
      <c r="F11" s="3"/>
      <c r="G11" s="3"/>
      <c r="H11" s="3" t="s">
        <v>15</v>
      </c>
      <c r="I11" s="3"/>
      <c r="J11" s="4">
        <v>1000</v>
      </c>
      <c r="K11" s="4"/>
      <c r="L11" s="4">
        <f t="shared" si="0"/>
        <v>0</v>
      </c>
      <c r="M11" s="4">
        <f t="shared" si="1"/>
        <v>0</v>
      </c>
      <c r="N11" s="4"/>
      <c r="O11" s="4">
        <f t="shared" si="2"/>
        <v>0</v>
      </c>
    </row>
    <row r="12" spans="1:16" ht="120" x14ac:dyDescent="0.25">
      <c r="A12" s="3">
        <v>47</v>
      </c>
      <c r="B12" s="3"/>
      <c r="C12" s="3" t="s">
        <v>13</v>
      </c>
      <c r="D12" s="5" t="s">
        <v>69</v>
      </c>
      <c r="E12" s="3"/>
      <c r="F12" s="3"/>
      <c r="G12" s="3"/>
      <c r="H12" s="3" t="s">
        <v>15</v>
      </c>
      <c r="I12" s="3"/>
      <c r="J12" s="4">
        <v>50</v>
      </c>
      <c r="K12" s="4"/>
      <c r="L12" s="4">
        <f t="shared" si="0"/>
        <v>0</v>
      </c>
      <c r="M12" s="4">
        <f t="shared" si="1"/>
        <v>0</v>
      </c>
      <c r="N12" s="4"/>
      <c r="O12" s="4">
        <f t="shared" si="2"/>
        <v>0</v>
      </c>
    </row>
    <row r="13" spans="1:16" ht="180" x14ac:dyDescent="0.25">
      <c r="A13" s="3">
        <v>48</v>
      </c>
      <c r="B13" s="3"/>
      <c r="C13" s="3" t="s">
        <v>13</v>
      </c>
      <c r="D13" s="5" t="s">
        <v>70</v>
      </c>
      <c r="E13" s="3"/>
      <c r="F13" s="3"/>
      <c r="G13" s="3"/>
      <c r="H13" s="3" t="s">
        <v>15</v>
      </c>
      <c r="I13" s="3"/>
      <c r="J13" s="4">
        <v>50</v>
      </c>
      <c r="K13" s="4"/>
      <c r="L13" s="4">
        <f t="shared" si="0"/>
        <v>0</v>
      </c>
      <c r="M13" s="4">
        <f t="shared" si="1"/>
        <v>0</v>
      </c>
      <c r="N13" s="4"/>
      <c r="O13" s="4">
        <f t="shared" si="2"/>
        <v>0</v>
      </c>
    </row>
    <row r="14" spans="1:16" x14ac:dyDescent="0.25">
      <c r="I14" t="s">
        <v>17</v>
      </c>
      <c r="J14" s="4"/>
      <c r="K14" s="4"/>
      <c r="L14" s="4"/>
      <c r="M14" s="4">
        <f>SUM(M4:M13)</f>
        <v>0</v>
      </c>
      <c r="N14" s="4"/>
      <c r="O14" s="4">
        <f>SUM(O4:O13)</f>
        <v>0</v>
      </c>
      <c r="P14"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9"/>
  <sheetViews>
    <sheetView tabSelected="1" topLeftCell="B1" zoomScale="190" zoomScaleNormal="190" workbookViewId="0">
      <selection activeCell="D12" sqref="D12"/>
    </sheetView>
  </sheetViews>
  <sheetFormatPr defaultRowHeight="15" x14ac:dyDescent="0.25"/>
  <cols>
    <col min="1" max="1" width="4.5703125" bestFit="1" customWidth="1"/>
    <col min="2" max="2" width="16" customWidth="1"/>
    <col min="3" max="3" width="12.28515625" customWidth="1"/>
    <col min="4" max="4" width="112.42578125" style="9"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71</v>
      </c>
    </row>
    <row r="2" spans="1:16" s="8" customFormat="1" ht="51" x14ac:dyDescent="0.25">
      <c r="A2" s="7" t="s">
        <v>1</v>
      </c>
      <c r="B2" s="7" t="s">
        <v>182</v>
      </c>
      <c r="C2" s="7" t="s">
        <v>184</v>
      </c>
      <c r="D2" s="7" t="s">
        <v>183</v>
      </c>
      <c r="E2" s="7" t="s">
        <v>2</v>
      </c>
      <c r="F2" s="7" t="s">
        <v>3</v>
      </c>
      <c r="G2" s="7" t="s">
        <v>4</v>
      </c>
      <c r="H2" s="7" t="s">
        <v>5</v>
      </c>
      <c r="I2" s="7" t="s">
        <v>6</v>
      </c>
      <c r="J2" s="7" t="s">
        <v>7</v>
      </c>
      <c r="K2" s="7" t="s">
        <v>8</v>
      </c>
      <c r="L2" s="7" t="s">
        <v>9</v>
      </c>
      <c r="M2" s="7" t="s">
        <v>10</v>
      </c>
      <c r="N2" s="7" t="s">
        <v>11</v>
      </c>
      <c r="O2" s="7" t="s">
        <v>12</v>
      </c>
    </row>
    <row r="3" spans="1:16" x14ac:dyDescent="0.25">
      <c r="A3" s="2">
        <v>1</v>
      </c>
      <c r="B3" s="2">
        <v>2</v>
      </c>
      <c r="C3" s="2">
        <v>3</v>
      </c>
      <c r="D3" s="10">
        <v>4</v>
      </c>
      <c r="E3" s="2">
        <v>5</v>
      </c>
      <c r="F3" s="2">
        <v>6</v>
      </c>
      <c r="G3" s="2">
        <v>7</v>
      </c>
      <c r="H3" s="2">
        <v>8</v>
      </c>
      <c r="I3" s="2">
        <v>9</v>
      </c>
      <c r="J3" s="2">
        <v>10</v>
      </c>
      <c r="K3" s="2">
        <v>11</v>
      </c>
      <c r="L3" s="2">
        <v>12</v>
      </c>
      <c r="M3" s="2">
        <v>13</v>
      </c>
      <c r="N3" s="2">
        <v>14</v>
      </c>
      <c r="O3" s="2">
        <v>15</v>
      </c>
    </row>
    <row r="4" spans="1:16" ht="30" x14ac:dyDescent="0.25">
      <c r="A4" s="3">
        <v>49</v>
      </c>
      <c r="B4" s="3"/>
      <c r="C4" s="3" t="s">
        <v>13</v>
      </c>
      <c r="D4" s="5" t="s">
        <v>192</v>
      </c>
      <c r="E4" s="3"/>
      <c r="F4" s="3"/>
      <c r="G4" s="3"/>
      <c r="H4" s="3" t="s">
        <v>15</v>
      </c>
      <c r="I4" s="3"/>
      <c r="J4" s="4">
        <v>500</v>
      </c>
      <c r="K4" s="4"/>
      <c r="L4" s="4">
        <f>K4*((100+N4)/100)</f>
        <v>0</v>
      </c>
      <c r="M4" s="4">
        <f>J4*K4</f>
        <v>0</v>
      </c>
      <c r="N4" s="4"/>
      <c r="O4" s="4">
        <f>J4*L4</f>
        <v>0</v>
      </c>
    </row>
    <row r="5" spans="1:16" x14ac:dyDescent="0.25">
      <c r="I5" t="s">
        <v>17</v>
      </c>
      <c r="J5" s="4"/>
      <c r="K5" s="4"/>
      <c r="L5" s="4"/>
      <c r="M5" s="4">
        <f>SUM(M4:M4)</f>
        <v>0</v>
      </c>
      <c r="N5" s="4"/>
      <c r="O5" s="4">
        <f>SUM(O4:O4)</f>
        <v>0</v>
      </c>
      <c r="P5" s="6"/>
    </row>
    <row r="9" spans="1:16" x14ac:dyDescent="0.25">
      <c r="B9" s="22" t="s">
        <v>196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26</vt:i4>
      </vt:variant>
    </vt:vector>
  </HeadingPairs>
  <TitlesOfParts>
    <vt:vector size="26" baseType="lpstr">
      <vt:lpstr>Pakiet nr 1</vt:lpstr>
      <vt:lpstr>Pakiet nr 10</vt:lpstr>
      <vt:lpstr>Pakiet nr 11</vt:lpstr>
      <vt:lpstr>Pakiet nr 12</vt:lpstr>
      <vt:lpstr>Pakiet nr 13</vt:lpstr>
      <vt:lpstr>Pakiet nr 14</vt:lpstr>
      <vt:lpstr>Pakiet nr 15</vt:lpstr>
      <vt:lpstr>Pakiet nr 16</vt:lpstr>
      <vt:lpstr>Pakiet nr 17</vt:lpstr>
      <vt:lpstr>Pakiet nr 18</vt:lpstr>
      <vt:lpstr>Pakiet nr 19</vt:lpstr>
      <vt:lpstr>Pakiet nr 2</vt:lpstr>
      <vt:lpstr>Pakiet nr 20</vt:lpstr>
      <vt:lpstr>Pakiet nr 21</vt:lpstr>
      <vt:lpstr>Pakiet nr 22</vt:lpstr>
      <vt:lpstr>Pakiet nr 24</vt:lpstr>
      <vt:lpstr>Pakiet nr 23</vt:lpstr>
      <vt:lpstr>Pakiet nr 25</vt:lpstr>
      <vt:lpstr>Pakiet nr 26</vt:lpstr>
      <vt:lpstr>Pakiet nr 3</vt:lpstr>
      <vt:lpstr>Pakiet nr 4</vt:lpstr>
      <vt:lpstr>Pakiet nr 5</vt:lpstr>
      <vt:lpstr>Pakiet nr 6</vt:lpstr>
      <vt:lpstr>Pakiet nr 7</vt:lpstr>
      <vt:lpstr>Pakiet nr 8</vt:lpstr>
      <vt:lpstr>Pakiet nr 9</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2023-01-27T09:13:49Z</dcterms:created>
  <dcterms:modified xsi:type="dcterms:W3CDTF">2023-02-01T07:26:09Z</dcterms:modified>
  <cp:category/>
</cp:coreProperties>
</file>