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codeName="ThisWorkbook"/>
  <mc:AlternateContent xmlns:mc="http://schemas.openxmlformats.org/markup-compatibility/2006">
    <mc:Choice Requires="x15">
      <x15ac:absPath xmlns:x15ac="http://schemas.microsoft.com/office/spreadsheetml/2010/11/ac" url="C:\Users\Zam-Pub-2\Desktop\12 PU 2023 Sprzęt medyczny jednorazowy\(1)Przygotowanie postępowania\"/>
    </mc:Choice>
  </mc:AlternateContent>
  <xr:revisionPtr revIDLastSave="0" documentId="13_ncr:1_{637EB5CF-668A-49A0-9133-4A06D72152A0}" xr6:coauthVersionLast="47" xr6:coauthVersionMax="47" xr10:uidLastSave="{00000000-0000-0000-0000-000000000000}"/>
  <bookViews>
    <workbookView xWindow="-120" yWindow="-120" windowWidth="29040" windowHeight="15720" firstSheet="2" activeTab="2" xr2:uid="{00000000-000D-0000-FFFF-FFFF00000000}"/>
  </bookViews>
  <sheets>
    <sheet name="P1 Przyrządy do cystoskopu" sheetId="1" r:id="rId1"/>
    <sheet name="P2 Sprzęt infuzyjny" sheetId="2" r:id="rId2"/>
    <sheet name="P3 Maski tlenowe z nebulizator" sheetId="3" r:id="rId3"/>
    <sheet name="P4 Sprzęt wspomagający oddycha" sheetId="4" r:id="rId4"/>
    <sheet name="P5 Przyrząd do treningu oddech" sheetId="5" r:id="rId5"/>
    <sheet name="P6 Sprzęt medyczny drobny" sheetId="6" r:id="rId6"/>
  </sheets>
  <calcPr calcId="181029"/>
</workbook>
</file>

<file path=xl/calcChain.xml><?xml version="1.0" encoding="utf-8"?>
<calcChain xmlns="http://schemas.openxmlformats.org/spreadsheetml/2006/main">
  <c r="O8" i="4" l="1"/>
  <c r="O5" i="5"/>
  <c r="O7" i="6" l="1"/>
  <c r="M7" i="6"/>
  <c r="O6" i="6"/>
  <c r="M6" i="6"/>
  <c r="L6" i="6"/>
  <c r="O5" i="6"/>
  <c r="M5" i="6"/>
  <c r="L5" i="6"/>
  <c r="O4" i="6"/>
  <c r="M4" i="6"/>
  <c r="L4" i="6"/>
  <c r="M5" i="5"/>
  <c r="O4" i="5"/>
  <c r="M4" i="5"/>
  <c r="L4" i="5"/>
  <c r="M8" i="4"/>
  <c r="O7" i="4"/>
  <c r="M7" i="4"/>
  <c r="L7" i="4"/>
  <c r="O6" i="4"/>
  <c r="M6" i="4"/>
  <c r="L6" i="4"/>
  <c r="O5" i="4"/>
  <c r="M5" i="4"/>
  <c r="L5" i="4"/>
  <c r="O4" i="4"/>
  <c r="M4" i="4"/>
  <c r="L4" i="4"/>
  <c r="O6" i="3"/>
  <c r="M6" i="3"/>
  <c r="O5" i="3"/>
  <c r="M5" i="3"/>
  <c r="L5" i="3"/>
  <c r="O4" i="3"/>
  <c r="M4" i="3"/>
  <c r="L4" i="3"/>
  <c r="O5" i="2"/>
  <c r="M5" i="2"/>
  <c r="O4" i="2"/>
  <c r="M4" i="2"/>
  <c r="L4" i="2"/>
  <c r="O5" i="1"/>
  <c r="M5" i="1"/>
  <c r="O4" i="1"/>
  <c r="M4" i="1"/>
  <c r="L4" i="1"/>
</calcChain>
</file>

<file path=xl/sharedStrings.xml><?xml version="1.0" encoding="utf-8"?>
<sst xmlns="http://schemas.openxmlformats.org/spreadsheetml/2006/main" count="138" uniqueCount="36">
  <si>
    <t>P1 Przyrządy do cystoskopu</t>
  </si>
  <si>
    <t>LP.</t>
  </si>
  <si>
    <t>Nazwa dostawcy - 15 znaków</t>
  </si>
  <si>
    <t>Indeks produktu</t>
  </si>
  <si>
    <t>Przedmiot zakupu - opis</t>
  </si>
  <si>
    <t>Indeks produktu u dostawcy- 20 znaków</t>
  </si>
  <si>
    <t>Nazwa produktu u dostawcy - pełna nazwa handlowa - 120 znaków</t>
  </si>
  <si>
    <t>Nazwa producenta</t>
  </si>
  <si>
    <t>Jednostka miary [op., szt.]</t>
  </si>
  <si>
    <t>Wielkość opakowania</t>
  </si>
  <si>
    <t>Ilość zamawiana</t>
  </si>
  <si>
    <t>Cena jednostk.brutto [zł]</t>
  </si>
  <si>
    <t>Wartość netto [zł]</t>
  </si>
  <si>
    <t>VAT %</t>
  </si>
  <si>
    <t>Wartość brutto [zł]</t>
  </si>
  <si>
    <t>312_07_08</t>
  </si>
  <si>
    <t>-przyrząd do cystoskopu lub resektoskopu, pojedynczy, jednorazowy,  sterylny o śr. 5-7 mm</t>
  </si>
  <si>
    <t>szt.</t>
  </si>
  <si>
    <t>Razem</t>
  </si>
  <si>
    <t>P2 Sprzęt infuzyjny</t>
  </si>
  <si>
    <t>Aparat do przetaczania płynów infuzyjnych z precyzyjnym regulatorem szybkości przepływu. Regulator przepływu wyskalowany w ml/h z możliwością precyzyjnego ustawienia szybkości przepływu  w zakresie 0-250ml/h.
W linii infuzyjnej zintegrowana komora kroplowa, port do dodatkowych wstrzyknięć oraz zacisk do szybkiego zamykania przepływu bez konieczności zmiany ustawionej szybkości. Filtr powietrza 3 mikrony oraz filtr w linii 15 mikronów. Dren zakończony połączenie Luer Lock. Długość linii 226cm, w tym dren o długości 215cm. Komora kroplowa 60kr/ml. Pojemność wypełnienia 14ml. Nie zawiera lateksu. Sterylny.</t>
  </si>
  <si>
    <t>P3 Maski tlenowe z nebulizatorem i drenem</t>
  </si>
  <si>
    <t>maska tlenowa z nebulizatorem i drenem, jednorazowa;
-maska twarzowa dla dzieci,
-waga maski 26g +/- 2 g.
-twardość maski 70-75 ShA
-przewód powietrzny antyzagięciowy o przekroju gwiazdki dł.200 cm
-materiał medyczny ,delikatny PCV
-blaszka dopasowana do nosa wykonana z aluminium szerokości 8mm +/- 1 mm
-maska z dwoma otworami bocznymi umożliwiającymi swobodne oddychanie podczas inhalacji o średnicy 2 cm+/-0,1cm
-nebulizator ( pojemnik na lek ) o poj. 8 ml. wyskalowany co 2ml,
-waga nebulizatora 19g +/-2 g.
-nebulizator wykonany z krystalicznego polistyrenu
-nebulizator z gwintem zapewniającym szczelne zamknięcie 
-bardzo mała pozostałość leku po zakończeniu inhalacji dzięki naczyniu na lek w kształcie ściętego stożka
-nie zawierający lateksu i ftalanów
-czysty mikrobiologicznie
-opakowanie folia 
   rozmiary: S, M</t>
  </si>
  <si>
    <t>maska tlenowa z nebulizatorem i drenem, jednorazowa;
-maska twarzowa dla dorosłych,
-waga maski 26g +/- 2 g.
-twardość maski 70-75 ShA
-przewód powietrzny antyzagięciowy o przekroju gwiazdki dł.200 cm
-materiał medyczny ,delikatny PCV
-blaszka dostosowana do nosa wykonana z aluminium szerokości 8mm +/- 1 mm
-maska z dwoma otworami bocznymi umożliwiającymi swobodne oddychanie podczas inhalacji o średnicy 2 cm+/-0,1cm
-nebulizator ( pojemnik na lek ) o poj. 8 ml. wyskalowany co 2ml,
-waga nebulizatora 19g +/-2 g.
-nebulizator wykonany z krystalicznego polistyrenu
-nebulizator z gwintem szczelne zamknięcie 
-bardzo mała pozostałość leku po zakończeniu inhalacji dzięki naczyniu na lek w kształcie ściętego stożka
-nie zawierający lateksu i ftalanów
-czysty mikrobiologicznie
-opakowanie folia
 rozmiary: L, XL</t>
  </si>
  <si>
    <t>P4 Sprzęt wspomagający oddychanie</t>
  </si>
  <si>
    <t>łącznik karbowany do układu oddechowego respiratora do połączeń z rurką intubacyjną lub trachostomijną, zespolony podwójnie obrotowym łącznikiem kątowym (sterylny) prosty tzw ;martwa-przestrzeń
- złącze z elastycznego EVA od strony maszyny lub nebulizatora 22 mm F
- złącze od strony pacjenta 22mm M/15mm F 
- z kominkiem podwójnie obrotowym z portem do odsysania i bronchoskopii
- rozciągliwe, przestrzeń martwa : 25 ml - po złożeniu , 40 ml - po rozciągnięciu</t>
  </si>
  <si>
    <t>maska krtaniowa; 
-delikatny, pozbawiony nierówności i ostrych krawędzi mankiet, wzmocnienie koniuszka mankietu zabezpieczające przed jego zagięciem i niewłaściwym ułożeniem, rurka maski wygięta zgodnie z budową anatomiczną gardła ( kąt 70-90 stopni) i usztywniona, tzw.blokier zgryzu - element zabezpieczający zabezpieczający przed zwężeniem światła rurki w wyniku jej zaciśnięcia zębami,
możliwość wykonania intubacji za pomocą standardowej rurki dotchawicznej z użyciem elastycznego endoskopu oraz oraz wykonania bronchoskopii,  znaczniki prawidłowego usytuowania maski w drogach oddechowych umieszczone na rurce znaczniki ułatwiające wykonanie intubacji dotchawicznej poprzez maskę umieszczone na kopule maski, informacje dotyczące rozmiaru, wagi pacjenta objętości wypełniania mankietu umieszczone na baloniku kontrolnym
zakres rozmiarów od 1 do 6 ; rozmiar 1 ( waga pacjenta poniżej 5 kg) rozmiar 1,5 ( waga pacjenta 5-10 kg ) rozmiar 2 ( waga pacjenta 10-20 kg) , rozmiar 3 (waga pacjenta 20-30kg) rozmiar 4 ( waga pacjenta 50-70 kg) , rozmiar 5 (waga pacjenta 70-100kg), rozmiar 6 (waga pacjenta powyżej 100 kg.), opakowanie maski kodowane kolorem w celu szybkiej identyfikacji rozmiaru możliwość bezwarunkowego stosowania w MRI( brak elementów metalowych)  wykonana z materiałów niezawierających ftalanów i lateksu opakowanie maski kodowane kolorem w celu szybkiej identyfikacji rozmiaru</t>
  </si>
  <si>
    <t>Manometr do pomiaru ciśnienia w mankietach niskociśnieniowych
- przeznaczony do pompowania niskociśnieniowych mankietów masek krtaniowych irurek dotchawicznych  oraz pomiaru uzyskanego ciśnienia.
- ergonomiczna i trwała konstrukcja, możliwość obsługi jedną ręką,
- tarcza pomiarowa o średnicy minimum 68 mm,  przedziałka w cm H2O,
- zaznaczone zakresy ciśnienia dla rurek dotchawicznych i masek krtaniowych
- odłączany dren o długości minimum 90 cm zakończony złączem Luer,  produkt bezlateksowy</t>
  </si>
  <si>
    <t>maska krtaniowa:
delikatny pozbawiony nierówności i ostrych krawędzi mankiet, rurka maski wygięta zgodnie z budową anatomiczą gardła (kąt 70-90 stopni) 
-zintegrowany kanał gastryczny umożliwiający wprowadzenie sondy żołądkowej dla rozmiaru 
-3,4,5,6, -16FR , dla rozmiaru 2-2,5 , 10FR, dla rozmiaru 1,5-8FR, dla rozmiaru 1-6FR, ciśnienia uszczelniania o wartości do 40cm H20
- mozliwość wykonania intubacji za pomocą standardowej rurki dotchawicznej z użyciem elastycznego endoskopu oraz wykonania bronchostomii
- znaczniki prawidłowego ustytuowania maski w drogach oddechowych umieszczone na rurce znaczniki ułatwiające wykonanie intubacji dotchawicznej przez maskę umieszczoną na kopule maski
- tzw. bloker zgryzu- element zabezpieczjący przed zwęzeniem światła rurki w wyniku jej zaciśnięcia zębami
- informacje dotyczące rozmiaru wagi pacjenta objętości wypełnienia mankietu umieszczone na baloniku kontrolnym, zakres rozmiarów od do 6
- rozmiar 1 ( waga pacjenta poniżej 5 kg) rozmiar 1,5  ( waga pacjenta 5 - 10kg) rozmiar 2 ( waga pacjenta 10-20kg) rozmiar 2,5 (waga pacjenta 20-30kg) rozmiar 3 ( waga pacjenta 30-50kg) rozmiar 4 (waga pacjenta 50-70kg) rozmiar 5 ( waga pacjenta 70-100) rozmiar 6 ( waga pacjenta powyżej 100)
- możliwość bezwarunkowego wykonania w MRI ( brak elementów metalowych) 
-wykonana z materiałów niezawierających ftalanów i lateksu
-opakowanie maski kodowane kolorem z celu szybkiej identyfikacji rozmiaru</t>
  </si>
  <si>
    <t>P5 Przyrząd do treningu oddechu</t>
  </si>
  <si>
    <t>przyrząd do treningu oddechu - 3 komory poj. 300,900,1200 ml z różnokolorowymi kulkami, rurka z ustnikiem , czysty mikorobiologicznie</t>
  </si>
  <si>
    <t>P6 Sprzęt medyczny drobny</t>
  </si>
  <si>
    <t>korek luer-lock do venflonów</t>
  </si>
  <si>
    <t>łącznik combifix, luer żeński, record męski</t>
  </si>
  <si>
    <t>kranik trójdrożny</t>
  </si>
  <si>
    <t>Cena jednostk.netto [zł] [zgodnie z kolumną nr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</si>
</sst>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0"/>
      <color rgb="FF000000"/>
      <name val="Calibri"/>
      <family val="2"/>
      <charset val="238"/>
    </font>
  </fonts>
  <fills count="3">
    <fill>
      <patternFill patternType="none"/>
    </fill>
    <fill>
      <patternFill patternType="gray125"/>
    </fill>
    <fill>
      <patternFill patternType="solid">
        <fgColor theme="8" tint="0.79998168889431442"/>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0">
    <xf numFmtId="0" fontId="0" fillId="0" borderId="0" xfId="0"/>
    <xf numFmtId="0" fontId="1" fillId="0" borderId="0" xfId="0" applyFont="1" applyAlignment="1">
      <alignment horizontal="centerContinuous"/>
    </xf>
    <xf numFmtId="0" fontId="0" fillId="0" borderId="1" xfId="0" applyBorder="1" applyAlignment="1">
      <alignment horizontal="center"/>
    </xf>
    <xf numFmtId="164" fontId="0" fillId="0" borderId="1" xfId="0" applyNumberFormat="1" applyBorder="1" applyAlignment="1">
      <alignment horizontal="center"/>
    </xf>
    <xf numFmtId="0" fontId="0" fillId="0" borderId="0" xfId="0" applyAlignment="1">
      <alignment horizontal="centerContinuous"/>
    </xf>
    <xf numFmtId="0" fontId="2" fillId="2" borderId="1" xfId="0" applyFont="1" applyFill="1" applyBorder="1" applyAlignment="1">
      <alignment horizontal="centerContinuous" vertical="top" wrapText="1"/>
    </xf>
    <xf numFmtId="0" fontId="0" fillId="2" borderId="1" xfId="0" applyFill="1" applyBorder="1" applyAlignment="1">
      <alignment horizontal="center" wrapText="1"/>
    </xf>
    <xf numFmtId="0" fontId="0" fillId="2" borderId="1" xfId="0" applyFill="1" applyBorder="1" applyAlignment="1">
      <alignment horizontal="center" vertical="center" wrapText="1"/>
    </xf>
    <xf numFmtId="0" fontId="0" fillId="2" borderId="2" xfId="0" applyFill="1" applyBorder="1" applyAlignment="1">
      <alignment horizontal="center" wrapText="1"/>
    </xf>
    <xf numFmtId="0" fontId="0" fillId="0" borderId="1" xfId="0" applyBorder="1" applyAlignment="1">
      <alignment horizontal="left" wrapText="1"/>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
  <sheetViews>
    <sheetView workbookViewId="0">
      <selection activeCell="E27" sqref="E27"/>
    </sheetView>
  </sheetViews>
  <sheetFormatPr defaultRowHeight="15" x14ac:dyDescent="0.25"/>
  <cols>
    <col min="1" max="1" width="4.5703125" bestFit="1" customWidth="1"/>
    <col min="2" max="2" width="9.28515625" customWidth="1"/>
    <col min="3" max="3" width="10.42578125" customWidth="1"/>
    <col min="4" max="4" width="58.7109375" customWidth="1"/>
    <col min="5" max="5" width="24" customWidth="1"/>
    <col min="6" max="6" width="24.7109375" customWidth="1"/>
    <col min="7" max="7" width="11" customWidth="1"/>
    <col min="8" max="8" width="11.28515625" customWidth="1"/>
    <col min="9" max="9" width="10.7109375" customWidth="1"/>
    <col min="10" max="10" width="9.85546875" customWidth="1"/>
    <col min="11" max="11" width="16.5703125" customWidth="1"/>
    <col min="12" max="12" width="13.28515625" customWidth="1"/>
    <col min="13" max="13" width="13.140625" customWidth="1"/>
    <col min="14" max="14" width="7" bestFit="1" customWidth="1"/>
    <col min="15" max="15" width="15" customWidth="1"/>
  </cols>
  <sheetData>
    <row r="1" spans="1:16" ht="18.75" x14ac:dyDescent="0.3">
      <c r="F1" s="1" t="s">
        <v>0</v>
      </c>
    </row>
    <row r="2" spans="1:16" ht="51" x14ac:dyDescent="0.25">
      <c r="A2" s="5" t="s">
        <v>1</v>
      </c>
      <c r="B2" s="5" t="s">
        <v>2</v>
      </c>
      <c r="C2" s="5" t="s">
        <v>3</v>
      </c>
      <c r="D2" s="5" t="s">
        <v>4</v>
      </c>
      <c r="E2" s="5" t="s">
        <v>5</v>
      </c>
      <c r="F2" s="5" t="s">
        <v>6</v>
      </c>
      <c r="G2" s="5" t="s">
        <v>7</v>
      </c>
      <c r="H2" s="5" t="s">
        <v>8</v>
      </c>
      <c r="I2" s="5" t="s">
        <v>9</v>
      </c>
      <c r="J2" s="5" t="s">
        <v>10</v>
      </c>
      <c r="K2" s="5" t="s">
        <v>35</v>
      </c>
      <c r="L2" s="5" t="s">
        <v>11</v>
      </c>
      <c r="M2" s="5" t="s">
        <v>12</v>
      </c>
      <c r="N2" s="5" t="s">
        <v>13</v>
      </c>
      <c r="O2" s="5" t="s">
        <v>14</v>
      </c>
    </row>
    <row r="3" spans="1:16" x14ac:dyDescent="0.25">
      <c r="A3" s="6">
        <v>1</v>
      </c>
      <c r="B3" s="6">
        <v>2</v>
      </c>
      <c r="C3" s="7">
        <v>3</v>
      </c>
      <c r="D3" s="6">
        <v>4</v>
      </c>
      <c r="E3" s="8">
        <v>5</v>
      </c>
      <c r="F3" s="8">
        <v>6</v>
      </c>
      <c r="G3" s="8">
        <v>7</v>
      </c>
      <c r="H3" s="6">
        <v>8</v>
      </c>
      <c r="I3" s="6">
        <v>9</v>
      </c>
      <c r="J3" s="6">
        <v>10</v>
      </c>
      <c r="K3" s="6">
        <v>11</v>
      </c>
      <c r="L3" s="6">
        <v>12</v>
      </c>
      <c r="M3" s="6">
        <v>13</v>
      </c>
      <c r="N3" s="6">
        <v>14</v>
      </c>
      <c r="O3" s="6">
        <v>15</v>
      </c>
    </row>
    <row r="4" spans="1:16" ht="30" x14ac:dyDescent="0.25">
      <c r="A4" s="2">
        <v>1</v>
      </c>
      <c r="B4" s="2"/>
      <c r="C4" s="2" t="s">
        <v>15</v>
      </c>
      <c r="D4" s="9" t="s">
        <v>16</v>
      </c>
      <c r="E4" s="2"/>
      <c r="F4" s="2"/>
      <c r="G4" s="2"/>
      <c r="H4" s="2" t="s">
        <v>17</v>
      </c>
      <c r="I4" s="2"/>
      <c r="J4" s="3">
        <v>1500</v>
      </c>
      <c r="K4" s="3"/>
      <c r="L4" s="3">
        <f>K4*((100+N4)/100)</f>
        <v>0</v>
      </c>
      <c r="M4" s="3">
        <f>J4*K4</f>
        <v>0</v>
      </c>
      <c r="N4" s="3"/>
      <c r="O4" s="3">
        <f>J4*L4</f>
        <v>0</v>
      </c>
    </row>
    <row r="5" spans="1:16" x14ac:dyDescent="0.25">
      <c r="I5" t="s">
        <v>18</v>
      </c>
      <c r="J5" s="3"/>
      <c r="K5" s="3"/>
      <c r="L5" s="3"/>
      <c r="M5" s="3">
        <f>SUM(M4:M4)</f>
        <v>0</v>
      </c>
      <c r="N5" s="3"/>
      <c r="O5" s="3">
        <f>SUM(O4:O4)</f>
        <v>0</v>
      </c>
      <c r="P5" s="4"/>
    </row>
  </sheetData>
  <sheetProtection formatCells="0" formatColumns="0" formatRows="0" insertColumns="0" insertRows="0" insertHyperlinks="0" deleteColumns="0" deleteRows="0" sort="0" autoFilter="0" pivotTables="0"/>
  <pageMargins left="0.25" right="0.25" top="0.75" bottom="0.75" header="0.3" footer="0.3"/>
  <pageSetup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
  <sheetViews>
    <sheetView workbookViewId="0">
      <selection activeCell="D4" sqref="D4"/>
    </sheetView>
  </sheetViews>
  <sheetFormatPr defaultRowHeight="15" x14ac:dyDescent="0.25"/>
  <cols>
    <col min="1" max="1" width="4.5703125" bestFit="1" customWidth="1"/>
    <col min="2" max="2" width="9.28515625" customWidth="1"/>
    <col min="3" max="3" width="10.42578125" customWidth="1"/>
    <col min="4" max="4" width="58.7109375" customWidth="1"/>
    <col min="5" max="5" width="24" customWidth="1"/>
    <col min="6" max="6" width="24.7109375" customWidth="1"/>
    <col min="7" max="7" width="11" customWidth="1"/>
    <col min="8" max="8" width="11.28515625" customWidth="1"/>
    <col min="9" max="9" width="10.7109375" customWidth="1"/>
    <col min="10" max="10" width="9.85546875" customWidth="1"/>
    <col min="11" max="11" width="16.5703125" customWidth="1"/>
    <col min="12" max="12" width="13.28515625" customWidth="1"/>
    <col min="13" max="13" width="13.140625" customWidth="1"/>
    <col min="14" max="14" width="7" bestFit="1" customWidth="1"/>
    <col min="15" max="15" width="15" customWidth="1"/>
  </cols>
  <sheetData>
    <row r="1" spans="1:16" ht="18.75" x14ac:dyDescent="0.3">
      <c r="F1" s="1" t="s">
        <v>19</v>
      </c>
    </row>
    <row r="2" spans="1:16" ht="51" x14ac:dyDescent="0.25">
      <c r="A2" s="5" t="s">
        <v>1</v>
      </c>
      <c r="B2" s="5" t="s">
        <v>2</v>
      </c>
      <c r="C2" s="5" t="s">
        <v>3</v>
      </c>
      <c r="D2" s="5" t="s">
        <v>4</v>
      </c>
      <c r="E2" s="5" t="s">
        <v>5</v>
      </c>
      <c r="F2" s="5" t="s">
        <v>6</v>
      </c>
      <c r="G2" s="5" t="s">
        <v>7</v>
      </c>
      <c r="H2" s="5" t="s">
        <v>8</v>
      </c>
      <c r="I2" s="5" t="s">
        <v>9</v>
      </c>
      <c r="J2" s="5" t="s">
        <v>10</v>
      </c>
      <c r="K2" s="5" t="s">
        <v>35</v>
      </c>
      <c r="L2" s="5" t="s">
        <v>11</v>
      </c>
      <c r="M2" s="5" t="s">
        <v>12</v>
      </c>
      <c r="N2" s="5" t="s">
        <v>13</v>
      </c>
      <c r="O2" s="5" t="s">
        <v>14</v>
      </c>
    </row>
    <row r="3" spans="1:16" x14ac:dyDescent="0.25">
      <c r="A3" s="6">
        <v>1</v>
      </c>
      <c r="B3" s="6">
        <v>2</v>
      </c>
      <c r="C3" s="7">
        <v>3</v>
      </c>
      <c r="D3" s="6">
        <v>4</v>
      </c>
      <c r="E3" s="8">
        <v>5</v>
      </c>
      <c r="F3" s="8">
        <v>6</v>
      </c>
      <c r="G3" s="8">
        <v>7</v>
      </c>
      <c r="H3" s="6">
        <v>8</v>
      </c>
      <c r="I3" s="6">
        <v>9</v>
      </c>
      <c r="J3" s="6">
        <v>10</v>
      </c>
      <c r="K3" s="6">
        <v>11</v>
      </c>
      <c r="L3" s="6">
        <v>12</v>
      </c>
      <c r="M3" s="6">
        <v>13</v>
      </c>
      <c r="N3" s="6">
        <v>14</v>
      </c>
      <c r="O3" s="6">
        <v>15</v>
      </c>
    </row>
    <row r="4" spans="1:16" ht="165" x14ac:dyDescent="0.25">
      <c r="A4" s="2">
        <v>2</v>
      </c>
      <c r="B4" s="2"/>
      <c r="C4" s="2" t="s">
        <v>15</v>
      </c>
      <c r="D4" s="9" t="s">
        <v>20</v>
      </c>
      <c r="E4" s="2"/>
      <c r="F4" s="2"/>
      <c r="G4" s="2"/>
      <c r="H4" s="2" t="s">
        <v>17</v>
      </c>
      <c r="I4" s="2"/>
      <c r="J4" s="3">
        <v>3500</v>
      </c>
      <c r="K4" s="3"/>
      <c r="L4" s="3">
        <f>K4*((100+N4)/100)</f>
        <v>0</v>
      </c>
      <c r="M4" s="3">
        <f>J4*K4</f>
        <v>0</v>
      </c>
      <c r="N4" s="3"/>
      <c r="O4" s="3">
        <f>J4*L4</f>
        <v>0</v>
      </c>
    </row>
    <row r="5" spans="1:16" x14ac:dyDescent="0.25">
      <c r="I5" t="s">
        <v>18</v>
      </c>
      <c r="J5" s="3"/>
      <c r="K5" s="3"/>
      <c r="L5" s="3"/>
      <c r="M5" s="3">
        <f>SUM(M4:M4)</f>
        <v>0</v>
      </c>
      <c r="N5" s="3"/>
      <c r="O5" s="3">
        <f>SUM(O4:O4)</f>
        <v>0</v>
      </c>
      <c r="P5" s="4"/>
    </row>
  </sheetData>
  <sheetProtection formatCells="0" formatColumns="0" formatRows="0" insertColumns="0" insertRows="0" insertHyperlinks="0" deleteColumns="0" deleteRows="0" sort="0" autoFilter="0" pivotTables="0"/>
  <pageMargins left="0.25" right="0.25" top="0.75" bottom="0.75" header="0.3" footer="0.3"/>
  <pageSetup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6"/>
  <sheetViews>
    <sheetView tabSelected="1" workbookViewId="0">
      <selection activeCell="G4" sqref="G4"/>
    </sheetView>
  </sheetViews>
  <sheetFormatPr defaultRowHeight="15" x14ac:dyDescent="0.25"/>
  <cols>
    <col min="1" max="1" width="4.5703125" bestFit="1" customWidth="1"/>
    <col min="2" max="2" width="9.28515625" customWidth="1"/>
    <col min="3" max="3" width="10.42578125" customWidth="1"/>
    <col min="4" max="4" width="58.7109375" customWidth="1"/>
    <col min="5" max="5" width="24" customWidth="1"/>
    <col min="6" max="6" width="24.7109375" customWidth="1"/>
    <col min="7" max="7" width="11" customWidth="1"/>
    <col min="8" max="8" width="11.28515625" customWidth="1"/>
    <col min="9" max="9" width="10.7109375" customWidth="1"/>
    <col min="10" max="10" width="9.85546875" customWidth="1"/>
    <col min="11" max="11" width="16.5703125" customWidth="1"/>
    <col min="12" max="12" width="13.28515625" customWidth="1"/>
    <col min="13" max="13" width="13.140625" customWidth="1"/>
    <col min="14" max="14" width="7" bestFit="1" customWidth="1"/>
    <col min="15" max="15" width="15" customWidth="1"/>
  </cols>
  <sheetData>
    <row r="1" spans="1:16" ht="18.75" x14ac:dyDescent="0.3">
      <c r="F1" s="1" t="s">
        <v>21</v>
      </c>
    </row>
    <row r="2" spans="1:16" ht="51" x14ac:dyDescent="0.25">
      <c r="A2" s="5" t="s">
        <v>1</v>
      </c>
      <c r="B2" s="5" t="s">
        <v>2</v>
      </c>
      <c r="C2" s="5" t="s">
        <v>3</v>
      </c>
      <c r="D2" s="5" t="s">
        <v>4</v>
      </c>
      <c r="E2" s="5" t="s">
        <v>5</v>
      </c>
      <c r="F2" s="5" t="s">
        <v>6</v>
      </c>
      <c r="G2" s="5" t="s">
        <v>7</v>
      </c>
      <c r="H2" s="5" t="s">
        <v>8</v>
      </c>
      <c r="I2" s="5" t="s">
        <v>9</v>
      </c>
      <c r="J2" s="5" t="s">
        <v>10</v>
      </c>
      <c r="K2" s="5" t="s">
        <v>35</v>
      </c>
      <c r="L2" s="5" t="s">
        <v>11</v>
      </c>
      <c r="M2" s="5" t="s">
        <v>12</v>
      </c>
      <c r="N2" s="5" t="s">
        <v>13</v>
      </c>
      <c r="O2" s="5" t="s">
        <v>14</v>
      </c>
    </row>
    <row r="3" spans="1:16" x14ac:dyDescent="0.25">
      <c r="A3" s="6">
        <v>1</v>
      </c>
      <c r="B3" s="6">
        <v>2</v>
      </c>
      <c r="C3" s="7">
        <v>3</v>
      </c>
      <c r="D3" s="6">
        <v>4</v>
      </c>
      <c r="E3" s="8">
        <v>5</v>
      </c>
      <c r="F3" s="8">
        <v>6</v>
      </c>
      <c r="G3" s="8">
        <v>7</v>
      </c>
      <c r="H3" s="6">
        <v>8</v>
      </c>
      <c r="I3" s="6">
        <v>9</v>
      </c>
      <c r="J3" s="6">
        <v>10</v>
      </c>
      <c r="K3" s="6">
        <v>11</v>
      </c>
      <c r="L3" s="6">
        <v>12</v>
      </c>
      <c r="M3" s="6">
        <v>13</v>
      </c>
      <c r="N3" s="6">
        <v>14</v>
      </c>
      <c r="O3" s="6">
        <v>15</v>
      </c>
    </row>
    <row r="4" spans="1:16" ht="345" x14ac:dyDescent="0.25">
      <c r="A4" s="2">
        <v>3</v>
      </c>
      <c r="B4" s="2"/>
      <c r="C4" s="2" t="s">
        <v>15</v>
      </c>
      <c r="D4" s="9" t="s">
        <v>22</v>
      </c>
      <c r="E4" s="2"/>
      <c r="F4" s="2"/>
      <c r="G4" s="2"/>
      <c r="H4" s="2" t="s">
        <v>17</v>
      </c>
      <c r="I4" s="2"/>
      <c r="J4" s="3">
        <v>800</v>
      </c>
      <c r="K4" s="3"/>
      <c r="L4" s="3">
        <f>K4*((100+N4)/100)</f>
        <v>0</v>
      </c>
      <c r="M4" s="3">
        <f>J4*K4</f>
        <v>0</v>
      </c>
      <c r="N4" s="3"/>
      <c r="O4" s="3">
        <f>J4*L4</f>
        <v>0</v>
      </c>
    </row>
    <row r="5" spans="1:16" ht="345" x14ac:dyDescent="0.25">
      <c r="A5" s="2">
        <v>4</v>
      </c>
      <c r="B5" s="2"/>
      <c r="C5" s="2" t="s">
        <v>15</v>
      </c>
      <c r="D5" s="9" t="s">
        <v>23</v>
      </c>
      <c r="E5" s="2"/>
      <c r="F5" s="2"/>
      <c r="G5" s="2"/>
      <c r="H5" s="2" t="s">
        <v>17</v>
      </c>
      <c r="I5" s="2"/>
      <c r="J5" s="3">
        <v>2000</v>
      </c>
      <c r="K5" s="3"/>
      <c r="L5" s="3">
        <f>K5*((100+N5)/100)</f>
        <v>0</v>
      </c>
      <c r="M5" s="3">
        <f>J5*K5</f>
        <v>0</v>
      </c>
      <c r="N5" s="3"/>
      <c r="O5" s="3">
        <f>J5*L5</f>
        <v>0</v>
      </c>
    </row>
    <row r="6" spans="1:16" x14ac:dyDescent="0.25">
      <c r="I6" t="s">
        <v>18</v>
      </c>
      <c r="J6" s="3"/>
      <c r="K6" s="3"/>
      <c r="L6" s="3"/>
      <c r="M6" s="3">
        <f>SUM(M4:M5)</f>
        <v>0</v>
      </c>
      <c r="N6" s="3"/>
      <c r="O6" s="3">
        <f>SUM(O4:O5)</f>
        <v>0</v>
      </c>
      <c r="P6" s="4"/>
    </row>
  </sheetData>
  <sheetProtection formatCells="0" formatColumns="0" formatRows="0" insertColumns="0" insertRows="0" insertHyperlinks="0" deleteColumns="0" deleteRows="0" sort="0" autoFilter="0" pivotTables="0"/>
  <pageMargins left="0.25" right="0.25" top="0.75" bottom="0.75" header="0.3" footer="0.3"/>
  <pageSetup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8"/>
  <sheetViews>
    <sheetView workbookViewId="0">
      <selection activeCell="D7" sqref="D7"/>
    </sheetView>
  </sheetViews>
  <sheetFormatPr defaultRowHeight="15" x14ac:dyDescent="0.25"/>
  <cols>
    <col min="1" max="1" width="4.5703125" bestFit="1" customWidth="1"/>
    <col min="2" max="2" width="9.28515625" customWidth="1"/>
    <col min="3" max="3" width="10.42578125" customWidth="1"/>
    <col min="4" max="4" width="58.7109375" customWidth="1"/>
    <col min="5" max="5" width="24" customWidth="1"/>
    <col min="6" max="6" width="24.7109375" customWidth="1"/>
    <col min="7" max="7" width="11" customWidth="1"/>
    <col min="8" max="8" width="11.28515625" customWidth="1"/>
    <col min="9" max="9" width="10.7109375" customWidth="1"/>
    <col min="10" max="10" width="9.85546875" customWidth="1"/>
    <col min="11" max="11" width="16.5703125" customWidth="1"/>
    <col min="12" max="12" width="13.28515625" customWidth="1"/>
    <col min="13" max="13" width="13.140625" customWidth="1"/>
    <col min="14" max="14" width="7" bestFit="1" customWidth="1"/>
    <col min="15" max="15" width="15" customWidth="1"/>
  </cols>
  <sheetData>
    <row r="1" spans="1:16" ht="18.75" x14ac:dyDescent="0.3">
      <c r="F1" s="1" t="s">
        <v>24</v>
      </c>
    </row>
    <row r="2" spans="1:16" ht="51" x14ac:dyDescent="0.25">
      <c r="A2" s="5" t="s">
        <v>1</v>
      </c>
      <c r="B2" s="5" t="s">
        <v>2</v>
      </c>
      <c r="C2" s="5" t="s">
        <v>3</v>
      </c>
      <c r="D2" s="5" t="s">
        <v>4</v>
      </c>
      <c r="E2" s="5" t="s">
        <v>5</v>
      </c>
      <c r="F2" s="5" t="s">
        <v>6</v>
      </c>
      <c r="G2" s="5" t="s">
        <v>7</v>
      </c>
      <c r="H2" s="5" t="s">
        <v>8</v>
      </c>
      <c r="I2" s="5" t="s">
        <v>9</v>
      </c>
      <c r="J2" s="5" t="s">
        <v>10</v>
      </c>
      <c r="K2" s="5" t="s">
        <v>35</v>
      </c>
      <c r="L2" s="5" t="s">
        <v>11</v>
      </c>
      <c r="M2" s="5" t="s">
        <v>12</v>
      </c>
      <c r="N2" s="5" t="s">
        <v>13</v>
      </c>
      <c r="O2" s="5" t="s">
        <v>14</v>
      </c>
    </row>
    <row r="3" spans="1:16" x14ac:dyDescent="0.25">
      <c r="A3" s="6">
        <v>1</v>
      </c>
      <c r="B3" s="6">
        <v>2</v>
      </c>
      <c r="C3" s="7">
        <v>3</v>
      </c>
      <c r="D3" s="6">
        <v>4</v>
      </c>
      <c r="E3" s="8">
        <v>5</v>
      </c>
      <c r="F3" s="8">
        <v>6</v>
      </c>
      <c r="G3" s="8">
        <v>7</v>
      </c>
      <c r="H3" s="6">
        <v>8</v>
      </c>
      <c r="I3" s="6">
        <v>9</v>
      </c>
      <c r="J3" s="6">
        <v>10</v>
      </c>
      <c r="K3" s="6">
        <v>11</v>
      </c>
      <c r="L3" s="6">
        <v>12</v>
      </c>
      <c r="M3" s="6">
        <v>13</v>
      </c>
      <c r="N3" s="6">
        <v>14</v>
      </c>
      <c r="O3" s="6">
        <v>15</v>
      </c>
    </row>
    <row r="4" spans="1:16" ht="165" x14ac:dyDescent="0.25">
      <c r="A4" s="2">
        <v>5</v>
      </c>
      <c r="B4" s="2"/>
      <c r="C4" s="2" t="s">
        <v>15</v>
      </c>
      <c r="D4" s="9" t="s">
        <v>25</v>
      </c>
      <c r="E4" s="2"/>
      <c r="F4" s="2"/>
      <c r="G4" s="2"/>
      <c r="H4" s="2" t="s">
        <v>17</v>
      </c>
      <c r="I4" s="2"/>
      <c r="J4" s="3">
        <v>1300</v>
      </c>
      <c r="K4" s="3"/>
      <c r="L4" s="3">
        <f>K4*((100+N4)/100)</f>
        <v>0</v>
      </c>
      <c r="M4" s="3">
        <f>J4*K4</f>
        <v>0</v>
      </c>
      <c r="N4" s="3"/>
      <c r="O4" s="3">
        <f>J4*L4</f>
        <v>0</v>
      </c>
    </row>
    <row r="5" spans="1:16" ht="390" x14ac:dyDescent="0.25">
      <c r="A5" s="2">
        <v>6</v>
      </c>
      <c r="B5" s="2"/>
      <c r="C5" s="2" t="s">
        <v>15</v>
      </c>
      <c r="D5" s="9" t="s">
        <v>26</v>
      </c>
      <c r="E5" s="2"/>
      <c r="F5" s="2"/>
      <c r="G5" s="2"/>
      <c r="H5" s="2" t="s">
        <v>17</v>
      </c>
      <c r="I5" s="2"/>
      <c r="J5" s="3">
        <v>300</v>
      </c>
      <c r="K5" s="3"/>
      <c r="L5" s="3">
        <f>K5*((100+N5)/100)</f>
        <v>0</v>
      </c>
      <c r="M5" s="3">
        <f>J5*K5</f>
        <v>0</v>
      </c>
      <c r="N5" s="3"/>
      <c r="O5" s="3">
        <f>J5*L5</f>
        <v>0</v>
      </c>
    </row>
    <row r="6" spans="1:16" ht="195" x14ac:dyDescent="0.25">
      <c r="A6" s="2">
        <v>7</v>
      </c>
      <c r="B6" s="2"/>
      <c r="C6" s="2" t="s">
        <v>15</v>
      </c>
      <c r="D6" s="9" t="s">
        <v>27</v>
      </c>
      <c r="E6" s="2"/>
      <c r="F6" s="2"/>
      <c r="G6" s="2"/>
      <c r="H6" s="2" t="s">
        <v>17</v>
      </c>
      <c r="I6" s="2"/>
      <c r="J6" s="3">
        <v>6</v>
      </c>
      <c r="K6" s="3"/>
      <c r="L6" s="3">
        <f>K6*((100+N6)/100)</f>
        <v>0</v>
      </c>
      <c r="M6" s="3">
        <f>J6*K6</f>
        <v>0</v>
      </c>
      <c r="N6" s="3"/>
      <c r="O6" s="3">
        <f>J6*L6</f>
        <v>0</v>
      </c>
    </row>
    <row r="7" spans="1:16" ht="409.5" x14ac:dyDescent="0.25">
      <c r="A7" s="2">
        <v>8</v>
      </c>
      <c r="B7" s="2"/>
      <c r="C7" s="2" t="s">
        <v>15</v>
      </c>
      <c r="D7" s="9" t="s">
        <v>28</v>
      </c>
      <c r="E7" s="2"/>
      <c r="F7" s="2"/>
      <c r="G7" s="2"/>
      <c r="H7" s="2" t="s">
        <v>17</v>
      </c>
      <c r="I7" s="2"/>
      <c r="J7" s="3">
        <v>25</v>
      </c>
      <c r="K7" s="3"/>
      <c r="L7" s="3">
        <f>K7*((100+N7)/100)</f>
        <v>0</v>
      </c>
      <c r="M7" s="3">
        <f>J7*K7</f>
        <v>0</v>
      </c>
      <c r="N7" s="3"/>
      <c r="O7" s="3">
        <f>J7*L7</f>
        <v>0</v>
      </c>
    </row>
    <row r="8" spans="1:16" x14ac:dyDescent="0.25">
      <c r="I8" t="s">
        <v>18</v>
      </c>
      <c r="J8" s="3"/>
      <c r="K8" s="3"/>
      <c r="L8" s="3"/>
      <c r="M8" s="3">
        <f>SUM(M4:M7)</f>
        <v>0</v>
      </c>
      <c r="N8" s="3"/>
      <c r="O8" s="3">
        <f>SUM(O4:O7)</f>
        <v>0</v>
      </c>
      <c r="P8" s="4"/>
    </row>
  </sheetData>
  <sheetProtection formatCells="0" formatColumns="0" formatRows="0" insertColumns="0" insertRows="0" insertHyperlinks="0" deleteColumns="0" deleteRows="0" sort="0" autoFilter="0" pivotTables="0"/>
  <pageMargins left="0.25" right="0.25" top="0.75" bottom="0.75" header="0.3" footer="0.3"/>
  <pageSetup scale="5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5"/>
  <sheetViews>
    <sheetView workbookViewId="0">
      <selection activeCell="D4" sqref="D4"/>
    </sheetView>
  </sheetViews>
  <sheetFormatPr defaultRowHeight="15" x14ac:dyDescent="0.25"/>
  <cols>
    <col min="1" max="1" width="4.5703125" bestFit="1" customWidth="1"/>
    <col min="2" max="2" width="9.28515625" customWidth="1"/>
    <col min="3" max="3" width="10.42578125" customWidth="1"/>
    <col min="4" max="4" width="58.7109375" customWidth="1"/>
    <col min="5" max="5" width="24" customWidth="1"/>
    <col min="6" max="6" width="24.7109375" customWidth="1"/>
    <col min="7" max="7" width="11" customWidth="1"/>
    <col min="8" max="8" width="11.28515625" customWidth="1"/>
    <col min="9" max="9" width="10.7109375" customWidth="1"/>
    <col min="10" max="10" width="9.85546875" customWidth="1"/>
    <col min="11" max="11" width="16.5703125" customWidth="1"/>
    <col min="12" max="12" width="13.28515625" customWidth="1"/>
    <col min="13" max="13" width="13.140625" customWidth="1"/>
    <col min="14" max="14" width="7" bestFit="1" customWidth="1"/>
    <col min="15" max="15" width="15" customWidth="1"/>
  </cols>
  <sheetData>
    <row r="1" spans="1:16" ht="18.75" x14ac:dyDescent="0.3">
      <c r="F1" s="1" t="s">
        <v>29</v>
      </c>
    </row>
    <row r="2" spans="1:16" ht="51" x14ac:dyDescent="0.25">
      <c r="A2" s="5" t="s">
        <v>1</v>
      </c>
      <c r="B2" s="5" t="s">
        <v>2</v>
      </c>
      <c r="C2" s="5" t="s">
        <v>3</v>
      </c>
      <c r="D2" s="5" t="s">
        <v>4</v>
      </c>
      <c r="E2" s="5" t="s">
        <v>5</v>
      </c>
      <c r="F2" s="5" t="s">
        <v>6</v>
      </c>
      <c r="G2" s="5" t="s">
        <v>7</v>
      </c>
      <c r="H2" s="5" t="s">
        <v>8</v>
      </c>
      <c r="I2" s="5" t="s">
        <v>9</v>
      </c>
      <c r="J2" s="5" t="s">
        <v>10</v>
      </c>
      <c r="K2" s="5" t="s">
        <v>35</v>
      </c>
      <c r="L2" s="5" t="s">
        <v>11</v>
      </c>
      <c r="M2" s="5" t="s">
        <v>12</v>
      </c>
      <c r="N2" s="5" t="s">
        <v>13</v>
      </c>
      <c r="O2" s="5" t="s">
        <v>14</v>
      </c>
    </row>
    <row r="3" spans="1:16" x14ac:dyDescent="0.25">
      <c r="A3" s="6">
        <v>1</v>
      </c>
      <c r="B3" s="6">
        <v>2</v>
      </c>
      <c r="C3" s="7">
        <v>3</v>
      </c>
      <c r="D3" s="6">
        <v>4</v>
      </c>
      <c r="E3" s="8">
        <v>5</v>
      </c>
      <c r="F3" s="8">
        <v>6</v>
      </c>
      <c r="G3" s="8">
        <v>7</v>
      </c>
      <c r="H3" s="6">
        <v>8</v>
      </c>
      <c r="I3" s="6">
        <v>9</v>
      </c>
      <c r="J3" s="6">
        <v>10</v>
      </c>
      <c r="K3" s="6">
        <v>11</v>
      </c>
      <c r="L3" s="6">
        <v>12</v>
      </c>
      <c r="M3" s="6">
        <v>13</v>
      </c>
      <c r="N3" s="6">
        <v>14</v>
      </c>
      <c r="O3" s="6">
        <v>15</v>
      </c>
    </row>
    <row r="4" spans="1:16" ht="45" x14ac:dyDescent="0.25">
      <c r="A4" s="2">
        <v>9</v>
      </c>
      <c r="B4" s="2"/>
      <c r="C4" s="2" t="s">
        <v>15</v>
      </c>
      <c r="D4" s="9" t="s">
        <v>30</v>
      </c>
      <c r="E4" s="2"/>
      <c r="F4" s="2"/>
      <c r="G4" s="2"/>
      <c r="H4" s="2" t="s">
        <v>17</v>
      </c>
      <c r="I4" s="2"/>
      <c r="J4" s="3">
        <v>200</v>
      </c>
      <c r="K4" s="3"/>
      <c r="L4" s="3">
        <f>K4*((100+N4)/100)</f>
        <v>0</v>
      </c>
      <c r="M4" s="3">
        <f>J4*K4</f>
        <v>0</v>
      </c>
      <c r="N4" s="3"/>
      <c r="O4" s="3">
        <f>J4*L4</f>
        <v>0</v>
      </c>
    </row>
    <row r="5" spans="1:16" x14ac:dyDescent="0.25">
      <c r="I5" t="s">
        <v>18</v>
      </c>
      <c r="J5" s="3"/>
      <c r="K5" s="3"/>
      <c r="L5" s="3"/>
      <c r="M5" s="3">
        <f>SUM(M4:M4)</f>
        <v>0</v>
      </c>
      <c r="N5" s="3"/>
      <c r="O5" s="3">
        <f>SUM(O4:O4)</f>
        <v>0</v>
      </c>
      <c r="P5" s="4"/>
    </row>
  </sheetData>
  <sheetProtection formatCells="0" formatColumns="0" formatRows="0" insertColumns="0" insertRows="0" insertHyperlinks="0" deleteColumns="0" deleteRows="0" sort="0" autoFilter="0" pivotTables="0"/>
  <pageMargins left="0.25" right="0.25" top="0.75" bottom="0.75" header="0.3" footer="0.3"/>
  <pageSetup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7"/>
  <sheetViews>
    <sheetView workbookViewId="0">
      <selection activeCell="F17" sqref="F17"/>
    </sheetView>
  </sheetViews>
  <sheetFormatPr defaultRowHeight="15" x14ac:dyDescent="0.25"/>
  <cols>
    <col min="1" max="1" width="4.5703125" bestFit="1" customWidth="1"/>
    <col min="2" max="2" width="9.28515625" customWidth="1"/>
    <col min="3" max="3" width="10.42578125" customWidth="1"/>
    <col min="4" max="4" width="58.7109375" customWidth="1"/>
    <col min="5" max="5" width="24" customWidth="1"/>
    <col min="6" max="6" width="24.7109375" customWidth="1"/>
    <col min="7" max="7" width="11" customWidth="1"/>
    <col min="8" max="8" width="11.28515625" customWidth="1"/>
    <col min="9" max="9" width="10.7109375" customWidth="1"/>
    <col min="10" max="10" width="9.85546875" customWidth="1"/>
    <col min="11" max="11" width="16.5703125" customWidth="1"/>
    <col min="12" max="12" width="13.28515625" customWidth="1"/>
    <col min="13" max="13" width="13.140625" customWidth="1"/>
    <col min="14" max="14" width="7" bestFit="1" customWidth="1"/>
    <col min="15" max="15" width="15" customWidth="1"/>
  </cols>
  <sheetData>
    <row r="1" spans="1:16" ht="18.75" x14ac:dyDescent="0.3">
      <c r="F1" s="1" t="s">
        <v>31</v>
      </c>
    </row>
    <row r="2" spans="1:16" ht="51" x14ac:dyDescent="0.25">
      <c r="A2" s="5" t="s">
        <v>1</v>
      </c>
      <c r="B2" s="5" t="s">
        <v>2</v>
      </c>
      <c r="C2" s="5" t="s">
        <v>3</v>
      </c>
      <c r="D2" s="5" t="s">
        <v>4</v>
      </c>
      <c r="E2" s="5" t="s">
        <v>5</v>
      </c>
      <c r="F2" s="5" t="s">
        <v>6</v>
      </c>
      <c r="G2" s="5" t="s">
        <v>7</v>
      </c>
      <c r="H2" s="5" t="s">
        <v>8</v>
      </c>
      <c r="I2" s="5" t="s">
        <v>9</v>
      </c>
      <c r="J2" s="5" t="s">
        <v>10</v>
      </c>
      <c r="K2" s="5" t="s">
        <v>35</v>
      </c>
      <c r="L2" s="5" t="s">
        <v>11</v>
      </c>
      <c r="M2" s="5" t="s">
        <v>12</v>
      </c>
      <c r="N2" s="5" t="s">
        <v>13</v>
      </c>
      <c r="O2" s="5" t="s">
        <v>14</v>
      </c>
    </row>
    <row r="3" spans="1:16" x14ac:dyDescent="0.25">
      <c r="A3" s="6">
        <v>1</v>
      </c>
      <c r="B3" s="6">
        <v>2</v>
      </c>
      <c r="C3" s="7">
        <v>3</v>
      </c>
      <c r="D3" s="6">
        <v>4</v>
      </c>
      <c r="E3" s="8">
        <v>5</v>
      </c>
      <c r="F3" s="8">
        <v>6</v>
      </c>
      <c r="G3" s="8">
        <v>7</v>
      </c>
      <c r="H3" s="6">
        <v>8</v>
      </c>
      <c r="I3" s="6">
        <v>9</v>
      </c>
      <c r="J3" s="6">
        <v>10</v>
      </c>
      <c r="K3" s="6">
        <v>11</v>
      </c>
      <c r="L3" s="6">
        <v>12</v>
      </c>
      <c r="M3" s="6">
        <v>13</v>
      </c>
      <c r="N3" s="6">
        <v>14</v>
      </c>
      <c r="O3" s="6">
        <v>15</v>
      </c>
    </row>
    <row r="4" spans="1:16" x14ac:dyDescent="0.25">
      <c r="A4" s="2">
        <v>10</v>
      </c>
      <c r="B4" s="2"/>
      <c r="C4" s="2" t="s">
        <v>15</v>
      </c>
      <c r="D4" s="9" t="s">
        <v>32</v>
      </c>
      <c r="E4" s="2"/>
      <c r="F4" s="2"/>
      <c r="G4" s="2"/>
      <c r="H4" s="2" t="s">
        <v>17</v>
      </c>
      <c r="I4" s="2"/>
      <c r="J4" s="3">
        <v>60000</v>
      </c>
      <c r="K4" s="3"/>
      <c r="L4" s="3">
        <f>K4*((100+N4)/100)</f>
        <v>0</v>
      </c>
      <c r="M4" s="3">
        <f>J4*K4</f>
        <v>0</v>
      </c>
      <c r="N4" s="3"/>
      <c r="O4" s="3">
        <f>J4*L4</f>
        <v>0</v>
      </c>
    </row>
    <row r="5" spans="1:16" x14ac:dyDescent="0.25">
      <c r="A5" s="2">
        <v>11</v>
      </c>
      <c r="B5" s="2"/>
      <c r="C5" s="2" t="s">
        <v>15</v>
      </c>
      <c r="D5" s="9" t="s">
        <v>33</v>
      </c>
      <c r="E5" s="2"/>
      <c r="F5" s="2"/>
      <c r="G5" s="2"/>
      <c r="H5" s="2" t="s">
        <v>17</v>
      </c>
      <c r="I5" s="2"/>
      <c r="J5" s="3">
        <v>3000</v>
      </c>
      <c r="K5" s="3"/>
      <c r="L5" s="3">
        <f>K5*((100+N5)/100)</f>
        <v>0</v>
      </c>
      <c r="M5" s="3">
        <f>J5*K5</f>
        <v>0</v>
      </c>
      <c r="N5" s="3"/>
      <c r="O5" s="3">
        <f>J5*L5</f>
        <v>0</v>
      </c>
    </row>
    <row r="6" spans="1:16" x14ac:dyDescent="0.25">
      <c r="A6" s="2">
        <v>12</v>
      </c>
      <c r="B6" s="2"/>
      <c r="C6" s="2" t="s">
        <v>15</v>
      </c>
      <c r="D6" s="9" t="s">
        <v>34</v>
      </c>
      <c r="E6" s="2"/>
      <c r="F6" s="2"/>
      <c r="G6" s="2"/>
      <c r="H6" s="2" t="s">
        <v>17</v>
      </c>
      <c r="I6" s="2"/>
      <c r="J6" s="3">
        <v>9000</v>
      </c>
      <c r="K6" s="3"/>
      <c r="L6" s="3">
        <f>K6*((100+N6)/100)</f>
        <v>0</v>
      </c>
      <c r="M6" s="3">
        <f>J6*K6</f>
        <v>0</v>
      </c>
      <c r="N6" s="3"/>
      <c r="O6" s="3">
        <f>J6*L6</f>
        <v>0</v>
      </c>
    </row>
    <row r="7" spans="1:16" x14ac:dyDescent="0.25">
      <c r="I7" t="s">
        <v>18</v>
      </c>
      <c r="J7" s="3"/>
      <c r="K7" s="3"/>
      <c r="L7" s="3"/>
      <c r="M7" s="3">
        <f>SUM(M4:M6)</f>
        <v>0</v>
      </c>
      <c r="N7" s="3"/>
      <c r="O7" s="3">
        <f>SUM(O4:O6)</f>
        <v>0</v>
      </c>
      <c r="P7" s="4"/>
    </row>
  </sheetData>
  <sheetProtection formatCells="0" formatColumns="0" formatRows="0" insertColumns="0" insertRows="0" insertHyperlinks="0" deleteColumns="0" deleteRows="0" sort="0" autoFilter="0" pivotTables="0"/>
  <pageMargins left="0.25" right="0.25" top="0.75" bottom="0.75" header="0.3" footer="0.3"/>
  <pageSetup scale="5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vt:i4>
      </vt:variant>
    </vt:vector>
  </HeadingPairs>
  <TitlesOfParts>
    <vt:vector size="6" baseType="lpstr">
      <vt:lpstr>P1 Przyrządy do cystoskopu</vt:lpstr>
      <vt:lpstr>P2 Sprzęt infuzyjny</vt:lpstr>
      <vt:lpstr>P3 Maski tlenowe z nebulizator</vt:lpstr>
      <vt:lpstr>P4 Sprzęt wspomagający oddycha</vt:lpstr>
      <vt:lpstr>P5 Przyrząd do treningu oddech</vt:lpstr>
      <vt:lpstr>P6 Sprzęt medyczny drobny</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Agnieszka Grzelak</cp:lastModifiedBy>
  <cp:lastPrinted>2023-02-15T09:32:00Z</cp:lastPrinted>
  <dcterms:created xsi:type="dcterms:W3CDTF">2023-02-15T09:17:44Z</dcterms:created>
  <dcterms:modified xsi:type="dcterms:W3CDTF">2023-02-15T09:33:40Z</dcterms:modified>
  <cp:category/>
</cp:coreProperties>
</file>