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3\USTAWA\46 PN 23 MATERIAŁY JEDNORAZOWE\(2)Dokumentacja postepowania opublikowana w portalu w dniu wszczęcia\"/>
    </mc:Choice>
  </mc:AlternateContent>
  <xr:revisionPtr revIDLastSave="0" documentId="13_ncr:1_{C2ABB8E9-FABF-4468-B7B7-556CE44321F0}" xr6:coauthVersionLast="47" xr6:coauthVersionMax="47" xr10:uidLastSave="{00000000-0000-0000-0000-000000000000}"/>
  <bookViews>
    <workbookView xWindow="-120" yWindow="-120" windowWidth="29040" windowHeight="15840" firstSheet="4" activeTab="7" xr2:uid="{00000000-000D-0000-FFFF-FFFF00000000}"/>
  </bookViews>
  <sheets>
    <sheet name="P1- glukometry i paski do gluk" sheetId="1" r:id="rId1"/>
    <sheet name="P2- pojemniki do badań histopa" sheetId="2" r:id="rId2"/>
    <sheet name="P3- sprzęt wspomagający oddych" sheetId="3" r:id="rId3"/>
    <sheet name="P4- koszule dla pacjenta do op" sheetId="4" r:id="rId4"/>
    <sheet name="P5- prześcieradło fizelinowe n" sheetId="5" r:id="rId5"/>
    <sheet name="P6- komplet pościeli jednorazo" sheetId="6" r:id="rId6"/>
    <sheet name="P7- prześcieradło medyczne jed" sheetId="7" r:id="rId7"/>
    <sheet name="P8- sprzęt medyczny drobny" sheetId="8" r:id="rId8"/>
    <sheet name="Kryteria oceny" sheetId="9" r:id="rId9"/>
  </sheets>
  <calcPr calcId="181029"/>
</workbook>
</file>

<file path=xl/calcChain.xml><?xml version="1.0" encoding="utf-8"?>
<calcChain xmlns="http://schemas.openxmlformats.org/spreadsheetml/2006/main">
  <c r="M6" i="8" l="1"/>
  <c r="L6" i="8"/>
  <c r="O6" i="8" s="1"/>
  <c r="M5" i="8"/>
  <c r="L5" i="8"/>
  <c r="O5" i="8" s="1"/>
  <c r="M4" i="8"/>
  <c r="L4" i="8"/>
  <c r="O4" i="8" s="1"/>
  <c r="O5" i="7"/>
  <c r="M5" i="7"/>
  <c r="O4" i="7"/>
  <c r="M4" i="7"/>
  <c r="L4" i="7"/>
  <c r="O5" i="6"/>
  <c r="M5" i="6"/>
  <c r="O4" i="6"/>
  <c r="M4" i="6"/>
  <c r="L4" i="6"/>
  <c r="O5" i="5"/>
  <c r="M5" i="5"/>
  <c r="O4" i="5"/>
  <c r="M4" i="5"/>
  <c r="L4" i="5"/>
  <c r="O5" i="4"/>
  <c r="M5" i="4"/>
  <c r="O4" i="4"/>
  <c r="M4" i="4"/>
  <c r="L4" i="4"/>
  <c r="O6" i="3"/>
  <c r="M6" i="3"/>
  <c r="O5" i="3"/>
  <c r="M5" i="3"/>
  <c r="L5" i="3"/>
  <c r="O4" i="3"/>
  <c r="M4" i="3"/>
  <c r="L4" i="3"/>
  <c r="O11" i="2"/>
  <c r="M11" i="2"/>
  <c r="O10" i="2"/>
  <c r="M10" i="2"/>
  <c r="L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6" i="1"/>
  <c r="M6" i="1"/>
  <c r="O5" i="1"/>
  <c r="M5" i="1"/>
  <c r="L5" i="1"/>
  <c r="O4" i="1"/>
  <c r="M4" i="1"/>
  <c r="L4" i="1"/>
  <c r="O7" i="8" l="1"/>
  <c r="M7" i="8"/>
</calcChain>
</file>

<file path=xl/sharedStrings.xml><?xml version="1.0" encoding="utf-8"?>
<sst xmlns="http://schemas.openxmlformats.org/spreadsheetml/2006/main" count="190" uniqueCount="45">
  <si>
    <t>P1- glukometry i paski do glukometrów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</si>
  <si>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</si>
  <si>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</si>
  <si>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</si>
  <si>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</si>
  <si>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</si>
  <si>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</si>
  <si>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</si>
  <si>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</si>
  <si>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</si>
  <si>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</si>
  <si>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</si>
  <si>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</si>
  <si>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</si>
  <si>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</si>
  <si>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</si>
  <si>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</si>
  <si>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glukometr kompatybilny z paskami</t>
  </si>
  <si>
    <t>szt.</t>
  </si>
  <si>
    <t>paski testowe do glukometrów ( op. =50 szt.)</t>
  </si>
  <si>
    <t>op</t>
  </si>
  <si>
    <t>Razem</t>
  </si>
  <si>
    <t>P2- pojemniki do badań histopatologicznych i cytofix</t>
  </si>
  <si>
    <t>cytofix -150 ml</t>
  </si>
  <si>
    <t>pojemnik do badań histopatologicznych plastykowy, jednorazowy  z przykrywką - 120 ml</t>
  </si>
  <si>
    <t>pojemnik do badań histopatologicznych plastykowy, jednorazowy  z przykrywką - 1,2  l</t>
  </si>
  <si>
    <t>pojemnik do badań histopatologicznych plastykowy, jednorazowy  z przykrywką - 3,4 l</t>
  </si>
  <si>
    <t>pojemnik do badań histopatologicznych plastykowy, jednorazowy  z przykrywką -5,6  l</t>
  </si>
  <si>
    <t>pojemnik do badań histopatologicznych plastykowy, jednorazowy  z przykrywką - 10 l</t>
  </si>
  <si>
    <t>pojemnik do badań histopatologicznych plastykowy, jednorazowy  z przykrywką- 520 ml</t>
  </si>
  <si>
    <t>P3- sprzęt wspomagający oddychanie</t>
  </si>
  <si>
    <t>-trzykomorowy, sterylny zestaw do drenażu klatki piersiowej z mechaniczną regulacją siły ssania( regulacja za pomocą słupa wody wykluczona) posiadający wydzieloną komorę zastawki podwodnej z barwnikiem, komorę na wydzielinę o pojemności 2100 ml wyskalowaną w 5 ml w zakresie 0-200 ml i co 10 ml w zakresie do 2000 ml, z wyskalowanym pokrętłem umieszczonym na przedniej ścianie, posiadający wskaźnik pływakowy umożliwiający wizualizację prawidłowego działania drenażu, automatyczną zastawkę zabezpieczającą przed wysokim dodatnim ciśnieniem oraz mechaniczną zastawkę zabezpieczającą przed wysokim ciśnieniem ujemnym z filtrem. Zestaw z samouszczelniającym portem bezigłowym do pobierania próbek drenowego płynu. Zestaw o budowie kompaktowej, o stabilnej podstawie i wysokości maksymalnej 25 cm,  z uchwytem umożliwiającym przenoszenie lub powieszenie.  Dren łączący bezlateksowy zabezpieczony przed zagięciem, z możliwością odłączenia.</t>
  </si>
  <si>
    <t>-rurka ustno-gardłowa, jednorazowa; 1;  2;  3;  4,</t>
  </si>
  <si>
    <t>P4- koszule dla pacjenta do operacji</t>
  </si>
  <si>
    <t>koszula do operacji dla pacjenta rozmiar uniwersalny wykonana z nieprzezroczystej, miękkiej, przyjemnej w dotyku białej tkaniny ogramaturze 40g/m2 ,rozcięcie z przodu, zapewniające dostęp do czynności medycznych (osłuchanie klatki piersiowej, założenie elektrod , widoczne ruchy klatki piersiowej ),wiązana na troki rękaw typu kimono rozmiary długość 90 cm, szerokość 73-74 cm, - koszula powinna zapewnić pacjentowi poszanowanie intymności , komfort, nie powinna powodować ucisku oraz uczucia szorstkości</t>
  </si>
  <si>
    <t>P5- prześcieradło fizelinowe na fotel dializacyjny</t>
  </si>
  <si>
    <t>prześcieradło (250 cm x70 cm)  na fotel dializacyjny z zakładkami na górze i dole fotela ok. 20 cm</t>
  </si>
  <si>
    <t>P6- komplet pościeli jednorazowej</t>
  </si>
  <si>
    <t>komplet pościeli medycznej jednorazowego użytku wykonany z włókniny propylenowej 25 g g/m2  niejałowy, kolor zielony, zawiera prześcieradło-150 cm x 210 cm, poszwa na kołdrę 160 cm x 210 cm, poszewka na poduszkę 70 cm x 80 cm</t>
  </si>
  <si>
    <t>P7- prześcieradło medyczne jednorazowe</t>
  </si>
  <si>
    <t>prześcieradło medyczne jednorazowe rozm. min 210 x 120 cm</t>
  </si>
  <si>
    <t>P8- sprzęt medyczny drobny</t>
  </si>
  <si>
    <t>Ostrza chirurgiczne ze stali węglowej kompatybilne z trzonkami 3 i 4 z oznaczeniem rozmiaru na ostrzu pakowane pojedynczo w opakowania 100 szt., jałowe,</t>
  </si>
  <si>
    <t>Kieliszek do leków wyrób jednorazowego użytku z podziałką, pojemność 30 ml pakowanie 90szt.</t>
  </si>
  <si>
    <t>Lancety do testów alergologicznych, wykonany ze stali nierdzewnej , sterylny, opakowanie 200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</si>
</sst>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workbookViewId="0">
      <selection activeCell="A2" sqref="A2:XFD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8">
        <v>100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20</v>
      </c>
      <c r="I5" s="3"/>
      <c r="J5" s="8">
        <v>2000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21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"/>
  <sheetViews>
    <sheetView workbookViewId="0">
      <selection activeCell="E19" sqref="E1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3</v>
      </c>
      <c r="B4" s="3"/>
      <c r="C4" s="3" t="s">
        <v>16</v>
      </c>
      <c r="D4" s="3" t="s">
        <v>23</v>
      </c>
      <c r="E4" s="3"/>
      <c r="F4" s="3"/>
      <c r="G4" s="3"/>
      <c r="H4" s="3" t="s">
        <v>18</v>
      </c>
      <c r="I4" s="3"/>
      <c r="J4" s="8">
        <v>60</v>
      </c>
      <c r="K4" s="8"/>
      <c r="L4" s="8">
        <f t="shared" ref="L4:L10" si="0">K4*((100+N4)/100)</f>
        <v>0</v>
      </c>
      <c r="M4" s="8">
        <f t="shared" ref="M4:M10" si="1">J4*K4</f>
        <v>0</v>
      </c>
      <c r="N4" s="8"/>
      <c r="O4" s="8">
        <f t="shared" ref="O4:O10" si="2">J4*L4</f>
        <v>0</v>
      </c>
    </row>
    <row r="5" spans="1:16" s="6" customFormat="1" ht="30" x14ac:dyDescent="0.25">
      <c r="A5" s="3">
        <v>4</v>
      </c>
      <c r="B5" s="3"/>
      <c r="C5" s="3" t="s">
        <v>16</v>
      </c>
      <c r="D5" s="3" t="s">
        <v>24</v>
      </c>
      <c r="E5" s="3"/>
      <c r="F5" s="3"/>
      <c r="G5" s="3"/>
      <c r="H5" s="3" t="s">
        <v>18</v>
      </c>
      <c r="I5" s="3"/>
      <c r="J5" s="8">
        <v>2000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30" x14ac:dyDescent="0.25">
      <c r="A6" s="3">
        <v>5</v>
      </c>
      <c r="B6" s="3"/>
      <c r="C6" s="3" t="s">
        <v>16</v>
      </c>
      <c r="D6" s="3" t="s">
        <v>25</v>
      </c>
      <c r="E6" s="3"/>
      <c r="F6" s="3"/>
      <c r="G6" s="3"/>
      <c r="H6" s="3" t="s">
        <v>18</v>
      </c>
      <c r="I6" s="3"/>
      <c r="J6" s="8">
        <v>300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30" x14ac:dyDescent="0.25">
      <c r="A7" s="3">
        <v>6</v>
      </c>
      <c r="B7" s="3"/>
      <c r="C7" s="3" t="s">
        <v>16</v>
      </c>
      <c r="D7" s="3" t="s">
        <v>26</v>
      </c>
      <c r="E7" s="3"/>
      <c r="F7" s="3"/>
      <c r="G7" s="3"/>
      <c r="H7" s="3" t="s">
        <v>18</v>
      </c>
      <c r="I7" s="3"/>
      <c r="J7" s="8">
        <v>200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ht="30" x14ac:dyDescent="0.25">
      <c r="A8" s="3">
        <v>7</v>
      </c>
      <c r="B8" s="3"/>
      <c r="C8" s="3" t="s">
        <v>16</v>
      </c>
      <c r="D8" s="3" t="s">
        <v>27</v>
      </c>
      <c r="E8" s="3"/>
      <c r="F8" s="3"/>
      <c r="G8" s="3"/>
      <c r="H8" s="3" t="s">
        <v>18</v>
      </c>
      <c r="I8" s="3"/>
      <c r="J8" s="8">
        <v>70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ht="30" x14ac:dyDescent="0.25">
      <c r="A9" s="3">
        <v>8</v>
      </c>
      <c r="B9" s="3"/>
      <c r="C9" s="3" t="s">
        <v>16</v>
      </c>
      <c r="D9" s="3" t="s">
        <v>28</v>
      </c>
      <c r="E9" s="3"/>
      <c r="F9" s="3"/>
      <c r="G9" s="3"/>
      <c r="H9" s="3" t="s">
        <v>18</v>
      </c>
      <c r="I9" s="3"/>
      <c r="J9" s="8">
        <v>60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ht="30" x14ac:dyDescent="0.25">
      <c r="A10" s="3">
        <v>9</v>
      </c>
      <c r="B10" s="3"/>
      <c r="C10" s="3" t="s">
        <v>16</v>
      </c>
      <c r="D10" s="3" t="s">
        <v>29</v>
      </c>
      <c r="E10" s="3"/>
      <c r="F10" s="3"/>
      <c r="G10" s="3"/>
      <c r="H10" s="3" t="s">
        <v>18</v>
      </c>
      <c r="I10" s="3"/>
      <c r="J10" s="8">
        <v>1000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6" customFormat="1" x14ac:dyDescent="0.25">
      <c r="I11" s="6" t="s">
        <v>21</v>
      </c>
      <c r="J11" s="8"/>
      <c r="K11" s="8"/>
      <c r="L11" s="8"/>
      <c r="M11" s="8">
        <f>SUM(M4:M10)</f>
        <v>0</v>
      </c>
      <c r="N11" s="8"/>
      <c r="O11" s="8">
        <f>SUM(O4:O10)</f>
        <v>0</v>
      </c>
      <c r="P11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"/>
  <sheetViews>
    <sheetView workbookViewId="0">
      <selection activeCell="A2" sqref="A2:XFD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285" x14ac:dyDescent="0.25">
      <c r="A4" s="3">
        <v>10</v>
      </c>
      <c r="B4" s="3"/>
      <c r="C4" s="3" t="s">
        <v>16</v>
      </c>
      <c r="D4" s="3" t="s">
        <v>31</v>
      </c>
      <c r="E4" s="3"/>
      <c r="F4" s="3"/>
      <c r="G4" s="3"/>
      <c r="H4" s="3" t="s">
        <v>18</v>
      </c>
      <c r="I4" s="3"/>
      <c r="J4" s="8">
        <v>260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11</v>
      </c>
      <c r="B5" s="3"/>
      <c r="C5" s="3" t="s">
        <v>16</v>
      </c>
      <c r="D5" s="3" t="s">
        <v>32</v>
      </c>
      <c r="E5" s="3"/>
      <c r="F5" s="3"/>
      <c r="G5" s="3"/>
      <c r="H5" s="3" t="s">
        <v>18</v>
      </c>
      <c r="I5" s="3"/>
      <c r="J5" s="8">
        <v>3000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21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33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50" x14ac:dyDescent="0.25">
      <c r="A4" s="3">
        <v>12</v>
      </c>
      <c r="B4" s="3"/>
      <c r="C4" s="3" t="s">
        <v>16</v>
      </c>
      <c r="D4" s="3" t="s">
        <v>34</v>
      </c>
      <c r="E4" s="3"/>
      <c r="F4" s="3"/>
      <c r="G4" s="3"/>
      <c r="H4" s="3" t="s">
        <v>18</v>
      </c>
      <c r="I4" s="3"/>
      <c r="J4" s="8">
        <v>10000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35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13</v>
      </c>
      <c r="B4" s="3"/>
      <c r="C4" s="3" t="s">
        <v>16</v>
      </c>
      <c r="D4" s="3" t="s">
        <v>36</v>
      </c>
      <c r="E4" s="3"/>
      <c r="F4" s="3"/>
      <c r="G4" s="3"/>
      <c r="H4" s="3" t="s">
        <v>18</v>
      </c>
      <c r="I4" s="3"/>
      <c r="J4" s="8">
        <v>11000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"/>
  <sheetViews>
    <sheetView workbookViewId="0">
      <selection activeCell="A2" sqref="A2:XFD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37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75" x14ac:dyDescent="0.25">
      <c r="A4" s="3">
        <v>14</v>
      </c>
      <c r="B4" s="3"/>
      <c r="C4" s="3" t="s">
        <v>16</v>
      </c>
      <c r="D4" s="3" t="s">
        <v>38</v>
      </c>
      <c r="E4" s="3"/>
      <c r="F4" s="3"/>
      <c r="G4" s="3"/>
      <c r="H4" s="3" t="s">
        <v>18</v>
      </c>
      <c r="I4" s="3"/>
      <c r="J4" s="8">
        <v>8000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21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39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15</v>
      </c>
      <c r="B4" s="3"/>
      <c r="C4" s="3" t="s">
        <v>16</v>
      </c>
      <c r="D4" s="3" t="s">
        <v>40</v>
      </c>
      <c r="E4" s="3"/>
      <c r="F4" s="3"/>
      <c r="G4" s="3"/>
      <c r="H4" s="3" t="s">
        <v>18</v>
      </c>
      <c r="I4" s="3"/>
      <c r="J4" s="8">
        <v>20000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7"/>
  <sheetViews>
    <sheetView tabSelected="1" workbookViewId="0">
      <selection activeCell="A7" sqref="A7:XFD1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41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5" x14ac:dyDescent="0.25">
      <c r="A4" s="3">
        <v>16</v>
      </c>
      <c r="B4" s="3"/>
      <c r="C4" s="3" t="s">
        <v>16</v>
      </c>
      <c r="D4" s="3" t="s">
        <v>42</v>
      </c>
      <c r="E4" s="3"/>
      <c r="F4" s="3"/>
      <c r="G4" s="3"/>
      <c r="H4" s="3" t="s">
        <v>20</v>
      </c>
      <c r="I4" s="3"/>
      <c r="J4" s="8">
        <v>400</v>
      </c>
      <c r="K4" s="8"/>
      <c r="L4" s="8">
        <f t="shared" ref="L4:L6" si="0">K4*((100+N4)/100)</f>
        <v>0</v>
      </c>
      <c r="M4" s="8">
        <f t="shared" ref="M4:M6" si="1">J4*K4</f>
        <v>0</v>
      </c>
      <c r="N4" s="8"/>
      <c r="O4" s="8">
        <f t="shared" ref="O4:O6" si="2">J4*L4</f>
        <v>0</v>
      </c>
    </row>
    <row r="5" spans="1:16" s="6" customFormat="1" ht="30" x14ac:dyDescent="0.25">
      <c r="A5" s="3">
        <v>17</v>
      </c>
      <c r="B5" s="3"/>
      <c r="C5" s="3" t="s">
        <v>16</v>
      </c>
      <c r="D5" s="3" t="s">
        <v>43</v>
      </c>
      <c r="E5" s="3"/>
      <c r="F5" s="3"/>
      <c r="G5" s="3"/>
      <c r="H5" s="3" t="s">
        <v>20</v>
      </c>
      <c r="I5" s="3"/>
      <c r="J5" s="8">
        <v>2800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30" x14ac:dyDescent="0.25">
      <c r="A6" s="3">
        <v>18</v>
      </c>
      <c r="B6" s="3"/>
      <c r="C6" s="3" t="s">
        <v>16</v>
      </c>
      <c r="D6" s="3" t="s">
        <v>44</v>
      </c>
      <c r="E6" s="3"/>
      <c r="F6" s="3"/>
      <c r="G6" s="3"/>
      <c r="H6" s="3" t="s">
        <v>20</v>
      </c>
      <c r="I6" s="3"/>
      <c r="J6" s="8">
        <v>100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x14ac:dyDescent="0.25">
      <c r="I7" t="s">
        <v>21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P1- glukometry i paski do gluk</vt:lpstr>
      <vt:lpstr>P2- pojemniki do badań histopa</vt:lpstr>
      <vt:lpstr>P3- sprzęt wspomagający oddych</vt:lpstr>
      <vt:lpstr>P4- koszule dla pacjenta do op</vt:lpstr>
      <vt:lpstr>P5- prześcieradło fizelinowe n</vt:lpstr>
      <vt:lpstr>P6- komplet pościeli jednorazo</vt:lpstr>
      <vt:lpstr>P7- prześcieradło medyczne jed</vt:lpstr>
      <vt:lpstr>P8- sprzęt medyczny drobny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2023-05-04T11:02:50Z</dcterms:created>
  <dcterms:modified xsi:type="dcterms:W3CDTF">2023-05-04T10:58:26Z</dcterms:modified>
  <cp:category/>
</cp:coreProperties>
</file>