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G:\Wiesław\POSTĘPOWANIA\2023\Poza ustawą\70 23 Jednorazówka dla bloku\"/>
    </mc:Choice>
  </mc:AlternateContent>
  <xr:revisionPtr revIDLastSave="0" documentId="13_ncr:1_{30164332-B4F1-41C5-8D1D-D73FB7182E58}" xr6:coauthVersionLast="47" xr6:coauthVersionMax="47" xr10:uidLastSave="{00000000-0000-0000-0000-000000000000}"/>
  <bookViews>
    <workbookView xWindow="-120" yWindow="-120" windowWidth="29040" windowHeight="15840" xr2:uid="{00000000-000D-0000-FFFF-FFFF00000000}"/>
  </bookViews>
  <sheets>
    <sheet name="Igły Veresa" sheetId="1" r:id="rId1"/>
    <sheet name="Klipsy naczyniowe" sheetId="2" r:id="rId2"/>
    <sheet name="Porty naczyniowe" sheetId="3" r:id="rId3"/>
  </sheets>
  <calcPr calcId="999999"/>
</workbook>
</file>

<file path=xl/calcChain.xml><?xml version="1.0" encoding="utf-8"?>
<calcChain xmlns="http://schemas.openxmlformats.org/spreadsheetml/2006/main">
  <c r="O6" i="3" l="1"/>
  <c r="M6" i="3"/>
  <c r="O5" i="3"/>
  <c r="M5" i="3"/>
  <c r="L5" i="3"/>
  <c r="O4" i="3"/>
  <c r="M4" i="3"/>
  <c r="L4" i="3"/>
  <c r="O7" i="2"/>
  <c r="M7" i="2"/>
  <c r="O6" i="2"/>
  <c r="M6" i="2"/>
  <c r="L6" i="2"/>
  <c r="O5" i="2"/>
  <c r="M5" i="2"/>
  <c r="L5" i="2"/>
  <c r="O4" i="2"/>
  <c r="M4" i="2"/>
  <c r="L4" i="2"/>
  <c r="O6" i="1"/>
  <c r="M6" i="1"/>
  <c r="O5" i="1"/>
  <c r="M5" i="1"/>
  <c r="L5" i="1"/>
  <c r="O4" i="1"/>
  <c r="M4" i="1"/>
  <c r="L4" i="1"/>
</calcChain>
</file>

<file path=xl/sharedStrings.xml><?xml version="1.0" encoding="utf-8"?>
<sst xmlns="http://schemas.openxmlformats.org/spreadsheetml/2006/main" count="72" uniqueCount="29">
  <si>
    <t>Igły Veresa</t>
  </si>
  <si>
    <t>LP.</t>
  </si>
  <si>
    <t>Indeks produktu</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</si>
  <si>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</si>
  <si>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</si>
  <si>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</si>
  <si>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</si>
  <si>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</si>
  <si>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</si>
  <si>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</si>
  <si>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</si>
  <si>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</si>
  <si>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</si>
  <si>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</si>
  <si>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</si>
  <si>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Igła Veresa, insuflacyjna Veress'a firmy Grena Ltd. przeznaczona jest do wytworzenia odmy otrzewnowej poprzez jej wkłucie przez powłoki ściany jamy brzusznej i wprowadzenie CO2 przed umieszczeniem trokarów w zabiegach laparoskopowych, do stosowania w celach diagnostycznych bądź terapeutycznych w zabiegach paracentezy i toracentezy., Igła wykonana ze stali nierdzewnej jest umocowana w plastikowej rękojeści. Jej kształt umożliwia wygodną obsługę, posiada też kranik i łącznik luer-lock do insuflacji jamy brzusznej.
Wewnątrz igły z wychodząca poza jej koniec, osadzona na sprężynie tępa końcówka. Cofająca się  do wewnątrz igły w momencie jej wprowadzania przez ścianę jamy brzusznej i automatycznie wysuwająca się po przedostaniu się do jamy otrzewnowej.   Długość 120 mm, port do insuflacji z zaworem obrotowym 360 stopni, optyczny wskaźnik aktywacji igły, sterylna</t>
  </si>
  <si>
    <t>op</t>
  </si>
  <si>
    <t>Igła Veresa, insuflacyjna Veress'a firmy Grena Ltd. przeznaczona jest do wytworzenia odmy otrzewnowej poprzez jej wkłucie przez powłoki ściany jamy brzusznej i wprowadzenie CO2 przed umieszczeniem trokarów w zabiegach laparoskopowych, do stosowania w celach diagnostycznych bądź terapeutycznych w zabiegach paracentezy i toracentezy., Igła wykonana ze stali nierdzewnej jest umocowana w plastikowej rękojeści. Jej kształt umożliwia wygodną obsługę, posiada też kranik i łącznik luer-lock do insuflacji jamy brzusznej.
Wewnątrz igły z wychodząca poza jej koniec, osadzona na sprężynie tępa końcówka. Cofająca się  do wewnątrz igły w momencie jej wprowadzania przez ścianę jamy brzusznej i automatycznie wysuwająca się po przedostaniu się do jamy otrzewnowej.   Długość 150 mm, port do insuflacji z zaworem obrotowym 360 stopni, optyczny wskaźnik aktywacji igły, sterylna</t>
  </si>
  <si>
    <t>Razem</t>
  </si>
  <si>
    <t>Klipsy naczyniowe</t>
  </si>
  <si>
    <t>Klipsy polimerowe rozmiar XL , zasobniki zawierające 6 szt., klipsów, wykonane z tworzywa obojętnego biologicznie nie ulegające bioresorbcji, konstrukcja zamyka umożliwiająca samoistne otwarcie klipsa bądź jego nożycowanie, dodatkowa taśma samoprzylepna na spodzie, zasobnika pozwalająca przykleić zasobnik do rękawicy lub obłożenia operacyjnego, produkt posiadający deklarację Zgodności z kwalifikacji IIb, dwie samoprzylepne naklejki ( metryczki), do umieszczenia w dokumentacji medycznej pacjenta, posiadające informacje o dacie ważności, nr serii i producencie, etykieta zasobnika z klipsami zawierająca informacje o producencie, rozmiarze klipsów, nr katalogowym, dacie ważności, znaku CE z numerem jednostki notyfikowanej, sterylne, opakowanie zawierające 20 zasobników</t>
  </si>
  <si>
    <t>Klipsy tytanowe rozmiar M/L , wykonane z biologicznie obojętnego tytanu, długość całkowita 9,1 mm, długość robocza 8,1 mm, nietraumatyzująca powierzchnia wewnętrzna klipsa ( brak ostrych brzegów), dwufazowa zamykanie klipsa, pojedynczy podłużny rowek wzdłuż całej wewnętrznej powierzchni klipsa zabezpieczający przez zjawiskiem nożycowania, poprzeczne rowkowanie wewnętrznej powierzchni klipsa zabezpieczające przed ześlizgiwaniem, magazynek zawierający 6 szt. klipsów, i 20 magazynków w opakowaniu.  produkt posiadający deklarację Zgodności z kwalifikacji IIb, dwie samoprzylepne naklejki ( metryczki), do umieszczenia w dokumentacji medycznej pacjenta, posiadające informacje o dacie ważności, nr serii i producencie, etykieta zasobnika z klipsami zawierająca informacje o producencie, rozmiarze klipsów, nr katalogowym, dacie ważności, znaku CE z numerem jednostki notyfikowanej, sterylne,</t>
  </si>
  <si>
    <t>szt.</t>
  </si>
  <si>
    <t>Klipsy wykonane z niewchłanialnego polimeru, rozmiar L , klipsy o podwyższonej stabilności na naczyniu. Wewnętrzna górna i dolna  płaszczyzna zaopatrzona na całej długości klipsa z zęby zakończone ostrzem o kącie podcięcia 45 stopni. Magazynki : składające się z jednej części, co eliminuje rozpadniecie się magazynka, zawierające 6 szt. klipsów w magazynku, posiadający taśmę  mocującą do stołu, produkt posiadający  deklarację Zgodności z kwalifikacji IIb, dwie samoprzylepne naklejki ( metryczki), do umieszczenia w dokumentacji medycznej pacjenta, posiadające informacje o dacie ważności, nr serii i producencie, etykieta zasobnika z klipsami zawierająca informacje o producencie, rozmiarze klipsów, nr katalogowym, dacie ważności, znaku CE z numerem jednostki notyfikowanej, sterylne, Opakowanie zawierające 20 zasobników.</t>
  </si>
  <si>
    <t>Porty naczyniowe</t>
  </si>
  <si>
    <t>Port naczyniowy polisulfonowy z cewnikiem silikonowanym z tytanową komorą o poj. 0,5 ml i kaniulą wyjściową 04430425: -wys. portu max.14-13,2mm -wym. podstawy portu: 33-35 x25-27mm -silikonowa membrana o średnicy max 10-12mm -waga portu max 7-9g - cewnik silikonowy 8,5 F, długość 800mm.</t>
  </si>
  <si>
    <t>Port naczyniowy polisulfonowy z cewnikiem silikonowanym z tytanową komorą o poj. 0,25 ml i kaniulą wyjściową 04433750: -wys. portu max.8-10,6mm -wym. podstawy portu: 28-30 x20-22mm -silikonowa membrana o średnicy max 8-9,5mm -waga portu max 3-4g - cewnik silikonowy 6,5 F, długość 800mm.</t>
  </si>
  <si>
    <t xml:space="preserve">Nazwa dostawcy - </t>
  </si>
  <si>
    <t xml:space="preserve">Przedmiot zakupu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</si>
</sst>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2"/>
      <color rgb="FF000000"/>
      <name val="Arial"/>
      <family val="2"/>
      <charset val="238"/>
    </font>
    <font>
      <sz val="12"/>
      <color rgb="FF000000"/>
      <name val="Arial"/>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164" fontId="0" fillId="0" borderId="1" xfId="0" applyNumberFormat="1" applyBorder="1" applyAlignment="1">
      <alignment horizontal="center"/>
    </xf>
    <xf numFmtId="0" fontId="0" fillId="0" borderId="0" xfId="0" applyAlignment="1">
      <alignment horizontal="centerContinuous"/>
    </xf>
    <xf numFmtId="0" fontId="0" fillId="0" borderId="0" xfId="0" applyAlignment="1">
      <alignment wrapText="1"/>
    </xf>
    <xf numFmtId="0" fontId="1" fillId="2" borderId="1" xfId="0" applyFont="1" applyFill="1" applyBorder="1" applyAlignment="1">
      <alignment horizontal="centerContinuous" wrapText="1"/>
    </xf>
    <xf numFmtId="0" fontId="2" fillId="0" borderId="0" xfId="0" applyFont="1"/>
    <xf numFmtId="0" fontId="1" fillId="0" borderId="0" xfId="0" applyFont="1" applyAlignment="1">
      <alignment horizontal="centerContinuous"/>
    </xf>
    <xf numFmtId="0" fontId="2" fillId="0" borderId="1" xfId="0" applyFont="1" applyBorder="1" applyAlignment="1">
      <alignment horizontal="centerContinuous"/>
    </xf>
    <xf numFmtId="0" fontId="2" fillId="0" borderId="1" xfId="0" applyFont="1" applyBorder="1" applyAlignment="1">
      <alignment horizontal="center"/>
    </xf>
    <xf numFmtId="0" fontId="2" fillId="0" borderId="1" xfId="0" applyFont="1" applyBorder="1" applyAlignment="1">
      <alignment horizontal="center" wrapText="1"/>
    </xf>
    <xf numFmtId="164" fontId="2" fillId="0" borderId="1" xfId="0" applyNumberFormat="1" applyFont="1" applyBorder="1" applyAlignment="1">
      <alignment horizont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
  <sheetViews>
    <sheetView tabSelected="1" workbookViewId="0">
      <selection activeCell="D9" sqref="D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5.75" x14ac:dyDescent="0.25">
      <c r="A1" s="5"/>
      <c r="B1" s="5"/>
      <c r="C1" s="5"/>
      <c r="D1" s="5"/>
      <c r="E1" s="5"/>
      <c r="F1" s="6" t="s">
        <v>0</v>
      </c>
      <c r="G1" s="5"/>
      <c r="H1" s="5"/>
      <c r="I1" s="5"/>
      <c r="J1" s="5"/>
      <c r="K1" s="5"/>
      <c r="L1" s="5"/>
      <c r="M1" s="5"/>
      <c r="N1" s="5"/>
      <c r="O1" s="5"/>
    </row>
    <row r="2" spans="1:16" s="3" customFormat="1" ht="63" x14ac:dyDescent="0.25">
      <c r="A2" s="4" t="s">
        <v>1</v>
      </c>
      <c r="B2" s="4" t="s">
        <v>27</v>
      </c>
      <c r="C2" s="4" t="s">
        <v>2</v>
      </c>
      <c r="D2" s="4" t="s">
        <v>28</v>
      </c>
      <c r="E2" s="4" t="s">
        <v>3</v>
      </c>
      <c r="F2" s="4" t="s">
        <v>4</v>
      </c>
      <c r="G2" s="4" t="s">
        <v>5</v>
      </c>
      <c r="H2" s="4" t="s">
        <v>6</v>
      </c>
      <c r="I2" s="4" t="s">
        <v>7</v>
      </c>
      <c r="J2" s="4" t="s">
        <v>8</v>
      </c>
      <c r="K2" s="4" t="s">
        <v>9</v>
      </c>
      <c r="L2" s="4" t="s">
        <v>10</v>
      </c>
      <c r="M2" s="4" t="s">
        <v>11</v>
      </c>
      <c r="N2" s="4" t="s">
        <v>12</v>
      </c>
      <c r="O2" s="4" t="s">
        <v>13</v>
      </c>
    </row>
    <row r="3" spans="1:16" ht="15.75" x14ac:dyDescent="0.25">
      <c r="A3" s="7">
        <v>1</v>
      </c>
      <c r="B3" s="7">
        <v>2</v>
      </c>
      <c r="C3" s="7">
        <v>3</v>
      </c>
      <c r="D3" s="7">
        <v>4</v>
      </c>
      <c r="E3" s="7">
        <v>5</v>
      </c>
      <c r="F3" s="7">
        <v>6</v>
      </c>
      <c r="G3" s="7">
        <v>7</v>
      </c>
      <c r="H3" s="7">
        <v>8</v>
      </c>
      <c r="I3" s="7">
        <v>9</v>
      </c>
      <c r="J3" s="7">
        <v>10</v>
      </c>
      <c r="K3" s="7">
        <v>11</v>
      </c>
      <c r="L3" s="7">
        <v>12</v>
      </c>
      <c r="M3" s="7">
        <v>13</v>
      </c>
      <c r="N3" s="7">
        <v>14</v>
      </c>
      <c r="O3" s="7">
        <v>15</v>
      </c>
    </row>
    <row r="4" spans="1:16" ht="135.75" x14ac:dyDescent="0.25">
      <c r="A4" s="8">
        <v>1</v>
      </c>
      <c r="B4" s="8"/>
      <c r="C4" s="8" t="s">
        <v>14</v>
      </c>
      <c r="D4" s="9" t="s">
        <v>15</v>
      </c>
      <c r="E4" s="8"/>
      <c r="F4" s="8"/>
      <c r="G4" s="8"/>
      <c r="H4" s="8" t="s">
        <v>16</v>
      </c>
      <c r="I4" s="8">
        <v>10</v>
      </c>
      <c r="J4" s="10">
        <v>50</v>
      </c>
      <c r="K4" s="10"/>
      <c r="L4" s="10">
        <f>K4*((100+N4)/100)</f>
        <v>0</v>
      </c>
      <c r="M4" s="10">
        <f>J4*K4</f>
        <v>0</v>
      </c>
      <c r="N4" s="10"/>
      <c r="O4" s="10">
        <f>J4*L4</f>
        <v>0</v>
      </c>
    </row>
    <row r="5" spans="1:16" ht="135.75" x14ac:dyDescent="0.25">
      <c r="A5" s="8">
        <v>2</v>
      </c>
      <c r="B5" s="8"/>
      <c r="C5" s="8" t="s">
        <v>14</v>
      </c>
      <c r="D5" s="9" t="s">
        <v>17</v>
      </c>
      <c r="E5" s="8"/>
      <c r="F5" s="8"/>
      <c r="G5" s="8"/>
      <c r="H5" s="8" t="s">
        <v>16</v>
      </c>
      <c r="I5" s="8">
        <v>10</v>
      </c>
      <c r="J5" s="10">
        <v>50</v>
      </c>
      <c r="K5" s="10"/>
      <c r="L5" s="10">
        <f>K5*((100+N5)/100)</f>
        <v>0</v>
      </c>
      <c r="M5" s="10">
        <f>J5*K5</f>
        <v>0</v>
      </c>
      <c r="N5" s="10"/>
      <c r="O5" s="10">
        <f>J5*L5</f>
        <v>0</v>
      </c>
    </row>
    <row r="6" spans="1:16" ht="15.75" x14ac:dyDescent="0.25">
      <c r="A6" s="5"/>
      <c r="B6" s="5"/>
      <c r="C6" s="5"/>
      <c r="D6" s="5"/>
      <c r="E6" s="5"/>
      <c r="F6" s="5"/>
      <c r="G6" s="5"/>
      <c r="H6" s="5"/>
      <c r="I6" s="5" t="s">
        <v>18</v>
      </c>
      <c r="J6" s="10"/>
      <c r="K6" s="10"/>
      <c r="L6" s="10"/>
      <c r="M6" s="10">
        <f>SUM(M4:M5)</f>
        <v>0</v>
      </c>
      <c r="N6" s="10"/>
      <c r="O6" s="10">
        <f>SUM(O4:O5)</f>
        <v>0</v>
      </c>
      <c r="P6" s="2"/>
    </row>
  </sheetData>
  <sheetProtection formatCells="0" formatColumns="0" formatRows="0" insertColumns="0" insertRows="0" insertHyperlinks="0" deleteColumns="0" deleteRows="0" sort="0" autoFilter="0" pivotTables="0"/>
  <printOptions horizontalCentered="1"/>
  <pageMargins left="0" right="0" top="0" bottom="0" header="0.31496062992125984" footer="0"/>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tabSelected="1" workbookViewId="0">
      <selection activeCell="D9" sqref="D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5.75" x14ac:dyDescent="0.25">
      <c r="A1" s="5"/>
      <c r="B1" s="5"/>
      <c r="C1" s="5"/>
      <c r="D1" s="5"/>
      <c r="E1" s="5"/>
      <c r="F1" s="6" t="s">
        <v>19</v>
      </c>
      <c r="G1" s="5"/>
      <c r="H1" s="5"/>
      <c r="I1" s="5"/>
      <c r="J1" s="5"/>
      <c r="K1" s="5"/>
      <c r="L1" s="5"/>
      <c r="M1" s="5"/>
      <c r="N1" s="5"/>
      <c r="O1" s="5"/>
    </row>
    <row r="2" spans="1:16" s="3" customFormat="1" ht="63" x14ac:dyDescent="0.25">
      <c r="A2" s="4" t="s">
        <v>1</v>
      </c>
      <c r="B2" s="4" t="s">
        <v>27</v>
      </c>
      <c r="C2" s="4" t="s">
        <v>2</v>
      </c>
      <c r="D2" s="4" t="s">
        <v>28</v>
      </c>
      <c r="E2" s="4" t="s">
        <v>3</v>
      </c>
      <c r="F2" s="4" t="s">
        <v>4</v>
      </c>
      <c r="G2" s="4" t="s">
        <v>5</v>
      </c>
      <c r="H2" s="4" t="s">
        <v>6</v>
      </c>
      <c r="I2" s="4" t="s">
        <v>7</v>
      </c>
      <c r="J2" s="4" t="s">
        <v>8</v>
      </c>
      <c r="K2" s="4" t="s">
        <v>9</v>
      </c>
      <c r="L2" s="4" t="s">
        <v>10</v>
      </c>
      <c r="M2" s="4" t="s">
        <v>11</v>
      </c>
      <c r="N2" s="4" t="s">
        <v>12</v>
      </c>
      <c r="O2" s="4" t="s">
        <v>13</v>
      </c>
    </row>
    <row r="3" spans="1:16" ht="15.75" x14ac:dyDescent="0.25">
      <c r="A3" s="7">
        <v>1</v>
      </c>
      <c r="B3" s="7">
        <v>2</v>
      </c>
      <c r="C3" s="7">
        <v>3</v>
      </c>
      <c r="D3" s="7">
        <v>4</v>
      </c>
      <c r="E3" s="7">
        <v>5</v>
      </c>
      <c r="F3" s="7">
        <v>6</v>
      </c>
      <c r="G3" s="7">
        <v>7</v>
      </c>
      <c r="H3" s="7">
        <v>8</v>
      </c>
      <c r="I3" s="7">
        <v>9</v>
      </c>
      <c r="J3" s="7">
        <v>10</v>
      </c>
      <c r="K3" s="7">
        <v>11</v>
      </c>
      <c r="L3" s="7">
        <v>12</v>
      </c>
      <c r="M3" s="7">
        <v>13</v>
      </c>
      <c r="N3" s="7">
        <v>14</v>
      </c>
      <c r="O3" s="7">
        <v>15</v>
      </c>
    </row>
    <row r="4" spans="1:16" ht="120.75" x14ac:dyDescent="0.25">
      <c r="A4" s="8">
        <v>3</v>
      </c>
      <c r="B4" s="8"/>
      <c r="C4" s="8" t="s">
        <v>14</v>
      </c>
      <c r="D4" s="9" t="s">
        <v>20</v>
      </c>
      <c r="E4" s="8"/>
      <c r="F4" s="8"/>
      <c r="G4" s="8"/>
      <c r="H4" s="8" t="s">
        <v>16</v>
      </c>
      <c r="I4" s="8"/>
      <c r="J4" s="10">
        <v>20</v>
      </c>
      <c r="K4" s="10"/>
      <c r="L4" s="10">
        <f>K4*((100+N4)/100)</f>
        <v>0</v>
      </c>
      <c r="M4" s="10">
        <f>J4*K4</f>
        <v>0</v>
      </c>
      <c r="N4" s="10"/>
      <c r="O4" s="10">
        <f>J4*L4</f>
        <v>0</v>
      </c>
    </row>
    <row r="5" spans="1:16" ht="135.75" x14ac:dyDescent="0.25">
      <c r="A5" s="8">
        <v>4</v>
      </c>
      <c r="B5" s="8"/>
      <c r="C5" s="8" t="s">
        <v>14</v>
      </c>
      <c r="D5" s="9" t="s">
        <v>21</v>
      </c>
      <c r="E5" s="8"/>
      <c r="F5" s="8"/>
      <c r="G5" s="8"/>
      <c r="H5" s="8" t="s">
        <v>22</v>
      </c>
      <c r="I5" s="8"/>
      <c r="J5" s="10">
        <v>20</v>
      </c>
      <c r="K5" s="10"/>
      <c r="L5" s="10">
        <f>K5*((100+N5)/100)</f>
        <v>0</v>
      </c>
      <c r="M5" s="10">
        <f>J5*K5</f>
        <v>0</v>
      </c>
      <c r="N5" s="10"/>
      <c r="O5" s="10">
        <f>J5*L5</f>
        <v>0</v>
      </c>
    </row>
    <row r="6" spans="1:16" ht="135.75" x14ac:dyDescent="0.25">
      <c r="A6" s="8">
        <v>5</v>
      </c>
      <c r="B6" s="8"/>
      <c r="C6" s="8" t="s">
        <v>14</v>
      </c>
      <c r="D6" s="9" t="s">
        <v>23</v>
      </c>
      <c r="E6" s="8"/>
      <c r="F6" s="8"/>
      <c r="G6" s="8"/>
      <c r="H6" s="8" t="s">
        <v>16</v>
      </c>
      <c r="I6" s="8"/>
      <c r="J6" s="10">
        <v>20</v>
      </c>
      <c r="K6" s="10"/>
      <c r="L6" s="10">
        <f>K6*((100+N6)/100)</f>
        <v>0</v>
      </c>
      <c r="M6" s="10">
        <f>J6*K6</f>
        <v>0</v>
      </c>
      <c r="N6" s="10"/>
      <c r="O6" s="10">
        <f>J6*L6</f>
        <v>0</v>
      </c>
    </row>
    <row r="7" spans="1:16" x14ac:dyDescent="0.25">
      <c r="I7" t="s">
        <v>18</v>
      </c>
      <c r="J7" s="1"/>
      <c r="K7" s="1"/>
      <c r="L7" s="1"/>
      <c r="M7" s="1">
        <f>SUM(M4:M6)</f>
        <v>0</v>
      </c>
      <c r="N7" s="1"/>
      <c r="O7" s="1">
        <f>SUM(O4:O6)</f>
        <v>0</v>
      </c>
      <c r="P7" s="2"/>
    </row>
  </sheetData>
  <sheetProtection formatCells="0" formatColumns="0" formatRows="0" insertColumns="0" insertRows="0" insertHyperlinks="0" deleteColumns="0" deleteRows="0" sort="0" autoFilter="0" pivotTables="0"/>
  <printOptions horizontalCentered="1"/>
  <pageMargins left="0" right="0" top="0" bottom="0" header="0.31496062992125984" footer="0"/>
  <pageSetup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
  <sheetViews>
    <sheetView tabSelected="1" workbookViewId="0">
      <selection activeCell="D9" sqref="D9"/>
    </sheetView>
  </sheetViews>
  <sheetFormatPr defaultRowHeight="15" x14ac:dyDescent="0.25"/>
  <cols>
    <col min="1" max="1" width="4.5703125" bestFit="1" customWidth="1"/>
    <col min="2" max="2" width="16" customWidth="1"/>
    <col min="3" max="3" width="12.28515625" customWidth="1"/>
    <col min="4" max="4" width="112.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5.75" x14ac:dyDescent="0.25">
      <c r="A1" s="5"/>
      <c r="B1" s="5"/>
      <c r="C1" s="5"/>
      <c r="D1" s="5"/>
      <c r="E1" s="5"/>
      <c r="F1" s="6" t="s">
        <v>24</v>
      </c>
      <c r="G1" s="5"/>
      <c r="H1" s="5"/>
      <c r="I1" s="5"/>
      <c r="J1" s="5"/>
      <c r="K1" s="5"/>
      <c r="L1" s="5"/>
      <c r="M1" s="5"/>
      <c r="N1" s="5"/>
      <c r="O1" s="5"/>
    </row>
    <row r="2" spans="1:16" s="3" customFormat="1" ht="63" x14ac:dyDescent="0.25">
      <c r="A2" s="4" t="s">
        <v>1</v>
      </c>
      <c r="B2" s="4" t="s">
        <v>27</v>
      </c>
      <c r="C2" s="4" t="s">
        <v>2</v>
      </c>
      <c r="D2" s="4" t="s">
        <v>28</v>
      </c>
      <c r="E2" s="4" t="s">
        <v>3</v>
      </c>
      <c r="F2" s="4" t="s">
        <v>4</v>
      </c>
      <c r="G2" s="4" t="s">
        <v>5</v>
      </c>
      <c r="H2" s="4" t="s">
        <v>6</v>
      </c>
      <c r="I2" s="4" t="s">
        <v>7</v>
      </c>
      <c r="J2" s="4" t="s">
        <v>8</v>
      </c>
      <c r="K2" s="4" t="s">
        <v>9</v>
      </c>
      <c r="L2" s="4" t="s">
        <v>10</v>
      </c>
      <c r="M2" s="4" t="s">
        <v>11</v>
      </c>
      <c r="N2" s="4" t="s">
        <v>12</v>
      </c>
      <c r="O2" s="4" t="s">
        <v>13</v>
      </c>
    </row>
    <row r="3" spans="1:16" ht="15.75" x14ac:dyDescent="0.25">
      <c r="A3" s="7">
        <v>1</v>
      </c>
      <c r="B3" s="7">
        <v>2</v>
      </c>
      <c r="C3" s="7">
        <v>3</v>
      </c>
      <c r="D3" s="7">
        <v>4</v>
      </c>
      <c r="E3" s="7">
        <v>5</v>
      </c>
      <c r="F3" s="7">
        <v>6</v>
      </c>
      <c r="G3" s="7">
        <v>7</v>
      </c>
      <c r="H3" s="7">
        <v>8</v>
      </c>
      <c r="I3" s="7">
        <v>9</v>
      </c>
      <c r="J3" s="7">
        <v>10</v>
      </c>
      <c r="K3" s="7">
        <v>11</v>
      </c>
      <c r="L3" s="7">
        <v>12</v>
      </c>
      <c r="M3" s="7">
        <v>13</v>
      </c>
      <c r="N3" s="7">
        <v>14</v>
      </c>
      <c r="O3" s="7">
        <v>15</v>
      </c>
    </row>
    <row r="4" spans="1:16" ht="45.75" x14ac:dyDescent="0.25">
      <c r="A4" s="8">
        <v>6</v>
      </c>
      <c r="B4" s="8"/>
      <c r="C4" s="8" t="s">
        <v>14</v>
      </c>
      <c r="D4" s="9" t="s">
        <v>25</v>
      </c>
      <c r="E4" s="8"/>
      <c r="F4" s="8"/>
      <c r="G4" s="8"/>
      <c r="H4" s="8" t="s">
        <v>22</v>
      </c>
      <c r="I4" s="8"/>
      <c r="J4" s="10">
        <v>5</v>
      </c>
      <c r="K4" s="10"/>
      <c r="L4" s="10">
        <f>K4*((100+N4)/100)</f>
        <v>0</v>
      </c>
      <c r="M4" s="10">
        <f>J4*K4</f>
        <v>0</v>
      </c>
      <c r="N4" s="10"/>
      <c r="O4" s="10">
        <f>J4*L4</f>
        <v>0</v>
      </c>
    </row>
    <row r="5" spans="1:16" ht="45.75" x14ac:dyDescent="0.25">
      <c r="A5" s="8">
        <v>7</v>
      </c>
      <c r="B5" s="8"/>
      <c r="C5" s="8" t="s">
        <v>14</v>
      </c>
      <c r="D5" s="9" t="s">
        <v>26</v>
      </c>
      <c r="E5" s="8"/>
      <c r="F5" s="8"/>
      <c r="G5" s="8"/>
      <c r="H5" s="8" t="s">
        <v>22</v>
      </c>
      <c r="I5" s="8"/>
      <c r="J5" s="10">
        <v>50</v>
      </c>
      <c r="K5" s="10"/>
      <c r="L5" s="10">
        <f>K5*((100+N5)/100)</f>
        <v>0</v>
      </c>
      <c r="M5" s="10">
        <f>J5*K5</f>
        <v>0</v>
      </c>
      <c r="N5" s="10"/>
      <c r="O5" s="10">
        <f>J5*L5</f>
        <v>0</v>
      </c>
    </row>
    <row r="6" spans="1:16" ht="15.75" x14ac:dyDescent="0.25">
      <c r="A6" s="5"/>
      <c r="B6" s="5"/>
      <c r="C6" s="5"/>
      <c r="D6" s="5"/>
      <c r="E6" s="5"/>
      <c r="F6" s="5"/>
      <c r="G6" s="5"/>
      <c r="H6" s="5"/>
      <c r="I6" s="5" t="s">
        <v>18</v>
      </c>
      <c r="J6" s="10"/>
      <c r="K6" s="10"/>
      <c r="L6" s="10"/>
      <c r="M6" s="10">
        <f>SUM(M4:M5)</f>
        <v>0</v>
      </c>
      <c r="N6" s="10"/>
      <c r="O6" s="10">
        <f>SUM(O4:O5)</f>
        <v>0</v>
      </c>
      <c r="P6" s="2"/>
    </row>
  </sheetData>
  <sheetProtection formatCells="0" formatColumns="0" formatRows="0" insertColumns="0" insertRows="0" insertHyperlinks="0" deleteColumns="0" deleteRows="0" sort="0" autoFilter="0" pivotTables="0"/>
  <printOptions horizontalCentered="1"/>
  <pageMargins left="0" right="0" top="0" bottom="0" header="0.31496062992125984" footer="0"/>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Igły Veresa</vt:lpstr>
      <vt:lpstr>Klipsy naczyniowe</vt:lpstr>
      <vt:lpstr>Porty naczyniowe</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Wiesław Babiżewski</cp:lastModifiedBy>
  <cp:lastPrinted>2023-07-20T10:26:32Z</cp:lastPrinted>
  <dcterms:created xsi:type="dcterms:W3CDTF">2023-07-20T10:22:58Z</dcterms:created>
  <dcterms:modified xsi:type="dcterms:W3CDTF">2023-07-20T10:26:41Z</dcterms:modified>
  <cp:category/>
</cp:coreProperties>
</file>