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planty i produkty do zabiegó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<sst xmlns="http://schemas.openxmlformats.org/spreadsheetml/2006/main" uniqueCount="55">
  <si>
    <t>Implanty i produkty do zabiegów artroskopowych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</si>
  <si>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</si>
  <si>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</si>
  <si>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</si>
  <si>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</si>
  <si>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</si>
  <si>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</si>
  <si>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</si>
  <si>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</si>
  <si>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</si>
  <si>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</si>
  <si>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</si>
  <si>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</si>
  <si>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</si>
  <si>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</si>
  <si>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</si>
  <si>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</si>
  <si>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Specjalistyczny szew do zabiegów ortopedycznych, z materiału niewchłanialnego UHMWPE wzmacniany włóknami poliethylenu . Nici plecione białe z kolorowym przeplotem. Każda nić z innym kolorem przeplotu w celu lepszego rozróżnienia śródoperacyjnego. Dwie nici w saszetce. Nici o grubości 2 wg USP oraz długość każdej nici min. 90cm. Opak. 12 saszetek</t>
  </si>
  <si>
    <t>szt.</t>
  </si>
  <si>
    <t>Specjalistyczny szew do zabiegów ortopedycznych, z materiału niewchłanialnego UHMWPE wzmacniany włóknami poliethylenu . Nić pleciona białe z przeplotem nici w innym kolorze w celu lepszej widoczności śródoperacyjnej. Nić uzbrojona w igłę mocną 26mm okrągła 1/2 koła.. Nici o grubości 2 wg USP o długość nici min. 90cm. Opak. 12 saszetek</t>
  </si>
  <si>
    <t>Specjalistyczny szew do zabiegów ortopedycznych, z materiału niewchłanialnego UHMWPE .Nić pleciona o grubości 2 wg USP z taśma o szerokości 2mm w części środkowej. Taśma o dł min 40cm. Cała długość szwu min. 90cm. Opak. 6 saszetek</t>
  </si>
  <si>
    <t>Implant niewchłanialny śruba interferencyjna z tytanu. Śruba z tzw. miękkim gwintem na całej długości implantu nietnąca mocowanych przeszczepów. Implant kaniulowany kanałem o śr. 1,5mm na całej długości śruby . Dostępny w rozmiarach średnicy 7, 8, 9 mm dla dł. 20,25,30,35 mm i w rozmiarach średnicy od 10,11,12 mm dla dł. od 25 do 35mm. Implant sterylny.</t>
  </si>
  <si>
    <t>Implant niewchłanialny śruba interferencyjna z PEEK CF. Śruba z tzw. miękkim gwintem na całej długości implantu nietnąca mocowanych przeszczepów. Implant kaniulowany kanałem o śr. 1,5mm na całej długości śruby . Dostępny w rozmiarach średnicy 7, 8, 9 mm dla dł. 20,25,30,35 mm i w rozmiarach średnicy od 10,11,12 mm dla dł. od 25 do 35mm. Implant sterylny.</t>
  </si>
  <si>
    <t>Implant wchłanialny śruba interferencyjna. Śruba z tzw. miękkim gwintem na całej długości implantu nietnąca mocowanych przeszczepów. Implant kaniulowany kanałem o śr. 1,1mm na całej długości śruby . Dostępny w rozmiarach średnicy 7, 8, 9 mm dla dł. 20,25,30,35 mm i w rozmiarach średnicy od 10,11mm dla dł. od 25 do 35mm. Implant sterylny.</t>
  </si>
  <si>
    <t>Drut o śr. 2,4mm tzw. prowadzący z jednej strony zakończony wiertłem, z drugiej oczkiem. Długość 25-30cm wielorazowy, niesterylny, autoklawny</t>
  </si>
  <si>
    <t>Drut o śr. 2,4mm tzw. prowadzący z jednej strony zakończony wiertłem. Długość 25- 30cm wielorazowy, niesterylny, autoklawny</t>
  </si>
  <si>
    <t>Drut o śr. 2,4mm tzw. prowadzący z jednej strony zakończony wiertłem, z drugiej oczkiem. Długość 40-45cm wielorazowy, niesterylny, autoklawny</t>
  </si>
  <si>
    <t>Drut o śr. 1,5mm tzw. prowadzący dla śrub intereferencyjnych, dł. 30-45cm, wielorazowy, niesterylny, autoklawny</t>
  </si>
  <si>
    <t>Drut o śr. 1,1 mm tzw. prowadzący dla śrub intereferencyjnych, dł. 30-45cm, wielorazowy, niesterylny, autoklawny</t>
  </si>
  <si>
    <t>Drut o śr. 0,9mm tzw. prowadzący dla śrub intereferencyjnych, dł. 30-45cm, wielorazowy, niesterylny, autoklawny</t>
  </si>
  <si>
    <t>Drut o śr. 2,4mm tzw. prowadzący z jednej strony zakończony grotem, z drugiej oczkiem z znacznikami odległości od podstawy grotu, wielorazowy, niesterylny, autoklawny</t>
  </si>
  <si>
    <t>Igła do szycia tkanek</t>
  </si>
  <si>
    <t>Igła do narzędzia do tworzenia mikrozłamań</t>
  </si>
  <si>
    <t>Nić sterylna do wykorzystania z narzędziem do szycia obrąbka stawowego</t>
  </si>
  <si>
    <t>Implant niewchłaniany z polimeru PEEK CF z włóknami węglowymi. Implant mocowany na tzw. presfit. Implant o średnicach 3,5 mm i 4,5 mm z pierścieniami antywyrwaniowymi zakończony otworem . Implant bez podajnika w zestawie z przeciągaczem do nici. Jałowy.</t>
  </si>
  <si>
    <t>Implant niewchłaniany z polimeru PEEK CF z włóknami węglowymi. Implant mocowany na tzw. presfit. Implant o średnicy 3,5mm z dwiema niciami ruchomymi w oczku kotwicy po zaimplantowaniu. Jałowy.</t>
  </si>
  <si>
    <t>Implant niewchłaniany z nici UHMWPE. Implant o śr 1,8mm wbijany w otwór kostny. Implant z jedna nicią o grubości USP 2. Implant na podajniku. Jałowy.</t>
  </si>
  <si>
    <t>Implant niewchłaniany z nici UHMWPE. Implant o śr 2,9mm wbijany w otwór kostny . Implant z dwoma nciami ruchomymi w oczku kotwicy nicią o grubości USP 2. Implant na podajniku. Jałowy.</t>
  </si>
  <si>
    <t>Implant niewchłaniany z tytanu. Implant wkręcany, samogwintujący o średnicy 3,5 mm Implant z jedna nicią o grubości USP 2 uzbrojona w igły . Implant na podajniku. Jałowy.</t>
  </si>
  <si>
    <t>Implant niewchłaniany z tytanu. Implant wkręcany, samogwintujący o średnicy 5,0 lub 5,5mm. Implant z dwiema nićmi o grubości USP 2. Implant na podajniku. Jałowy.</t>
  </si>
  <si>
    <t>Implant do szycia łąkotki , dwa mini implanty z PEEK połączone nicią niewchłanialną o gr 2/0. Implant wyposażony w osłonkę prowadnicy z miarką głębokości wkłucia implantów z możliwością regulacji.</t>
  </si>
  <si>
    <t>Bio wchłanialny polimer  implant do wypełniania i naprawy ubytków chrząstki wyprodukowany z kolagenu typu I. Podawany metodą artroskopową lub mało inwazyjną poprzez strzykawkę składającą się z dwóch niezależnych pojemników połączonych adapterem ( mieszalnikiem), w którym zachodzi proces łączenia się substancji inicjujących , twardnienie i lepkość. Implantacja następuje In-situ bezpośrednio na uszkodzony obszar wypełniając go przywierając i twardniejąc do około 5 min. Możliwość przechowywania w temperaturze -15stopni Celsjusza, sterylizowany promieniami gamma. Dla ubytków o głębokości do 3mm i powierzchni do 2cm² - pojemność strzykawki dwukomorowej 1,5ml. 1 adapter (mieszalnik) + strzykawka dwukomorowa.</t>
  </si>
  <si>
    <t>Bio wchłanialny implant do wypełniania i naprawy ubytków chrząstki wyprodukowany z kolagenu typu I pochodzącego z ogonów szczurów. Podawany metodą artroskopową lub mało inwazyjną poprzez strzykawkę składającą się z dwóch niezależnych pojemników połączonych adapterem ( mieszalnikiem), w którym zachodzi proces łączenia się substancji inicjujących , twardnienie i lepkość. Implantacja następuje In-situ bezpośrednio na uszkodzony obszar wypełniając go przywierając i twardniejąc do około 5 min.
Możliwość przechowywania w temperaturze -15 stopni Celsjusza, sterylizowany promieniami gamma. Dla ubytków o głębokości do 3 mm i powierzchni do 1 cm² - pojemność strzykawki dwukomorowej 1,0 ml.
1 adapter (mieszalnik) + strzykawka dwukomorowa.</t>
  </si>
  <si>
    <t>Zestaw do otrzymywania czynników wzrostu z krwi pacjenta, sterylny. Zestaw składa się z podciśnieniowego pojemnika do pobrania krwi o pojemności 9 ml z żelem separującym oddzielającym osocze od czerwonych krwinek. W zestawie dwie sterylne strzykawki, dwie krótkie igły o długości do 2 cm, oraz jedna długa o długości min 10 cm, oraz łącznik do strzykawek.</t>
  </si>
  <si>
    <t>Dren do zabiegów artroskopowych - dobowy do wykorzystania przy wielu zabiegach w ciągu dnia operacyjnego</t>
  </si>
  <si>
    <t>Dren pacjenta, mocowany do drenu dobowego</t>
  </si>
  <si>
    <t>Elektroda jednorazowa do ablacji w środowisku wodnym zagięta 45 stopni i 90 st0pni, sterylna</t>
  </si>
  <si>
    <t>Ostrze shavera jednorazowe różne rozmiary do tkanki miękkiej i kostnej, sterylne</t>
  </si>
  <si>
    <t>Razem</t>
  </si>
  <si>
    <t>Kryteria oceny dla postępowania</t>
  </si>
  <si>
    <t>Nazwa kryterium</t>
  </si>
  <si>
    <t>Wartość kryterium</t>
  </si>
  <si>
    <t>PPAFPPCRITERION-5cc2cd54c8aa7490484153</t>
  </si>
  <si>
    <t>PPAPPFORPUBLICPROCUREMENT_0001-5cc1a6ff73fe8481759545</t>
  </si>
  <si>
    <t>OCENA JAKOŚCI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</si>
</sst>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4"/>
  <sheetViews>
    <sheetView tabSelected="1" workbookViewId="0" showGridLines="true" showRowColHeaders="1">
      <selection activeCell="O34" sqref="O34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3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</v>
      </c>
      <c r="B7" s="3"/>
      <c r="C7" s="3" t="s">
        <v>16</v>
      </c>
      <c r="D7" s="5" t="s">
        <v>21</v>
      </c>
      <c r="E7" s="3"/>
      <c r="F7" s="3"/>
      <c r="G7" s="3"/>
      <c r="H7" s="3" t="s">
        <v>18</v>
      </c>
      <c r="I7" s="3"/>
      <c r="J7" s="4">
        <v>20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5</v>
      </c>
      <c r="B8" s="3"/>
      <c r="C8" s="3" t="s">
        <v>16</v>
      </c>
      <c r="D8" s="5" t="s">
        <v>22</v>
      </c>
      <c r="E8" s="3"/>
      <c r="F8" s="3"/>
      <c r="G8" s="3"/>
      <c r="H8" s="3" t="s">
        <v>18</v>
      </c>
      <c r="I8" s="3"/>
      <c r="J8" s="4">
        <v>20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6</v>
      </c>
      <c r="B9" s="3"/>
      <c r="C9" s="3" t="s">
        <v>16</v>
      </c>
      <c r="D9" s="5" t="s">
        <v>23</v>
      </c>
      <c r="E9" s="3"/>
      <c r="F9" s="3"/>
      <c r="G9" s="3"/>
      <c r="H9" s="3" t="s">
        <v>18</v>
      </c>
      <c r="I9" s="3"/>
      <c r="J9" s="4">
        <v>20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7</v>
      </c>
      <c r="B10" s="3"/>
      <c r="C10" s="3" t="s">
        <v>16</v>
      </c>
      <c r="D10" s="5" t="s">
        <v>24</v>
      </c>
      <c r="E10" s="3"/>
      <c r="F10" s="3"/>
      <c r="G10" s="3"/>
      <c r="H10" s="3" t="s">
        <v>18</v>
      </c>
      <c r="I10" s="3"/>
      <c r="J10" s="4">
        <v>1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8</v>
      </c>
      <c r="B11" s="3"/>
      <c r="C11" s="3" t="s">
        <v>16</v>
      </c>
      <c r="D11" s="5" t="s">
        <v>25</v>
      </c>
      <c r="E11" s="3"/>
      <c r="F11" s="3"/>
      <c r="G11" s="3"/>
      <c r="H11" s="3" t="s">
        <v>18</v>
      </c>
      <c r="I11" s="3"/>
      <c r="J11" s="4">
        <v>1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9</v>
      </c>
      <c r="B12" s="3"/>
      <c r="C12" s="3" t="s">
        <v>16</v>
      </c>
      <c r="D12" s="5" t="s">
        <v>26</v>
      </c>
      <c r="E12" s="3"/>
      <c r="F12" s="3"/>
      <c r="G12" s="3"/>
      <c r="H12" s="3" t="s">
        <v>18</v>
      </c>
      <c r="I12" s="3"/>
      <c r="J12" s="4">
        <v>1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10</v>
      </c>
      <c r="B13" s="3"/>
      <c r="C13" s="3" t="s">
        <v>16</v>
      </c>
      <c r="D13" s="5" t="s">
        <v>27</v>
      </c>
      <c r="E13" s="3"/>
      <c r="F13" s="3"/>
      <c r="G13" s="3"/>
      <c r="H13" s="3" t="s">
        <v>18</v>
      </c>
      <c r="I13" s="3"/>
      <c r="J13" s="4">
        <v>1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11</v>
      </c>
      <c r="B14" s="3"/>
      <c r="C14" s="3" t="s">
        <v>16</v>
      </c>
      <c r="D14" s="5" t="s">
        <v>28</v>
      </c>
      <c r="E14" s="3"/>
      <c r="F14" s="3"/>
      <c r="G14" s="3"/>
      <c r="H14" s="3" t="s">
        <v>18</v>
      </c>
      <c r="I14" s="3"/>
      <c r="J14" s="4">
        <v>1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12</v>
      </c>
      <c r="B15" s="3"/>
      <c r="C15" s="3" t="s">
        <v>16</v>
      </c>
      <c r="D15" s="5" t="s">
        <v>29</v>
      </c>
      <c r="E15" s="3"/>
      <c r="F15" s="3"/>
      <c r="G15" s="3"/>
      <c r="H15" s="3" t="s">
        <v>18</v>
      </c>
      <c r="I15" s="3"/>
      <c r="J15" s="4">
        <v>1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13</v>
      </c>
      <c r="B16" s="3"/>
      <c r="C16" s="3" t="s">
        <v>16</v>
      </c>
      <c r="D16" s="5" t="s">
        <v>30</v>
      </c>
      <c r="E16" s="3"/>
      <c r="F16" s="3"/>
      <c r="G16" s="3"/>
      <c r="H16" s="3" t="s">
        <v>18</v>
      </c>
      <c r="I16" s="3"/>
      <c r="J16" s="4">
        <v>1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14</v>
      </c>
      <c r="B17" s="3"/>
      <c r="C17" s="3" t="s">
        <v>16</v>
      </c>
      <c r="D17" s="5" t="s">
        <v>31</v>
      </c>
      <c r="E17" s="3"/>
      <c r="F17" s="3"/>
      <c r="G17" s="3"/>
      <c r="H17" s="3" t="s">
        <v>18</v>
      </c>
      <c r="I17" s="3"/>
      <c r="J17" s="4">
        <v>10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15</v>
      </c>
      <c r="B18" s="3"/>
      <c r="C18" s="3" t="s">
        <v>16</v>
      </c>
      <c r="D18" s="5" t="s">
        <v>32</v>
      </c>
      <c r="E18" s="3"/>
      <c r="F18" s="3"/>
      <c r="G18" s="3"/>
      <c r="H18" s="3" t="s">
        <v>18</v>
      </c>
      <c r="I18" s="3"/>
      <c r="J18" s="4">
        <v>10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A19" s="3">
        <v>16</v>
      </c>
      <c r="B19" s="3"/>
      <c r="C19" s="3" t="s">
        <v>16</v>
      </c>
      <c r="D19" s="5" t="s">
        <v>33</v>
      </c>
      <c r="E19" s="3"/>
      <c r="F19" s="3"/>
      <c r="G19" s="3"/>
      <c r="H19" s="3" t="s">
        <v>18</v>
      </c>
      <c r="I19" s="3"/>
      <c r="J19" s="4">
        <v>10</v>
      </c>
      <c r="K19" s="4"/>
      <c r="L19" s="4">
        <f>K19*((100+N19)/100)</f>
        <v>0</v>
      </c>
      <c r="M19" s="4">
        <f>J19*K19</f>
        <v>0</v>
      </c>
      <c r="N19" s="4"/>
      <c r="O19" s="4">
        <f>J19*L19</f>
        <v>0</v>
      </c>
    </row>
    <row r="20" spans="1:15">
      <c r="A20" s="3">
        <v>17</v>
      </c>
      <c r="B20" s="3"/>
      <c r="C20" s="3" t="s">
        <v>16</v>
      </c>
      <c r="D20" s="5" t="s">
        <v>34</v>
      </c>
      <c r="E20" s="3"/>
      <c r="F20" s="3"/>
      <c r="G20" s="3"/>
      <c r="H20" s="3" t="s">
        <v>18</v>
      </c>
      <c r="I20" s="3"/>
      <c r="J20" s="4">
        <v>5</v>
      </c>
      <c r="K20" s="4"/>
      <c r="L20" s="4">
        <f>K20*((100+N20)/100)</f>
        <v>0</v>
      </c>
      <c r="M20" s="4">
        <f>J20*K20</f>
        <v>0</v>
      </c>
      <c r="N20" s="4"/>
      <c r="O20" s="4">
        <f>J20*L20</f>
        <v>0</v>
      </c>
    </row>
    <row r="21" spans="1:15">
      <c r="A21" s="3">
        <v>18</v>
      </c>
      <c r="B21" s="3"/>
      <c r="C21" s="3" t="s">
        <v>16</v>
      </c>
      <c r="D21" s="5" t="s">
        <v>35</v>
      </c>
      <c r="E21" s="3"/>
      <c r="F21" s="3"/>
      <c r="G21" s="3"/>
      <c r="H21" s="3" t="s">
        <v>18</v>
      </c>
      <c r="I21" s="3"/>
      <c r="J21" s="4">
        <v>6</v>
      </c>
      <c r="K21" s="4"/>
      <c r="L21" s="4">
        <f>K21*((100+N21)/100)</f>
        <v>0</v>
      </c>
      <c r="M21" s="4">
        <f>J21*K21</f>
        <v>0</v>
      </c>
      <c r="N21" s="4"/>
      <c r="O21" s="4">
        <f>J21*L21</f>
        <v>0</v>
      </c>
    </row>
    <row r="22" spans="1:15">
      <c r="A22" s="3">
        <v>19</v>
      </c>
      <c r="B22" s="3"/>
      <c r="C22" s="3" t="s">
        <v>16</v>
      </c>
      <c r="D22" s="5" t="s">
        <v>36</v>
      </c>
      <c r="E22" s="3"/>
      <c r="F22" s="3"/>
      <c r="G22" s="3"/>
      <c r="H22" s="3" t="s">
        <v>18</v>
      </c>
      <c r="I22" s="3"/>
      <c r="J22" s="4">
        <v>12</v>
      </c>
      <c r="K22" s="4"/>
      <c r="L22" s="4">
        <f>K22*((100+N22)/100)</f>
        <v>0</v>
      </c>
      <c r="M22" s="4">
        <f>J22*K22</f>
        <v>0</v>
      </c>
      <c r="N22" s="4"/>
      <c r="O22" s="4">
        <f>J22*L22</f>
        <v>0</v>
      </c>
    </row>
    <row r="23" spans="1:15">
      <c r="A23" s="3">
        <v>20</v>
      </c>
      <c r="B23" s="3"/>
      <c r="C23" s="3" t="s">
        <v>16</v>
      </c>
      <c r="D23" s="5" t="s">
        <v>37</v>
      </c>
      <c r="E23" s="3"/>
      <c r="F23" s="3"/>
      <c r="G23" s="3"/>
      <c r="H23" s="3" t="s">
        <v>18</v>
      </c>
      <c r="I23" s="3"/>
      <c r="J23" s="4">
        <v>12</v>
      </c>
      <c r="K23" s="4"/>
      <c r="L23" s="4">
        <f>K23*((100+N23)/100)</f>
        <v>0</v>
      </c>
      <c r="M23" s="4">
        <f>J23*K23</f>
        <v>0</v>
      </c>
      <c r="N23" s="4"/>
      <c r="O23" s="4">
        <f>J23*L23</f>
        <v>0</v>
      </c>
    </row>
    <row r="24" spans="1:15">
      <c r="A24" s="3">
        <v>21</v>
      </c>
      <c r="B24" s="3"/>
      <c r="C24" s="3" t="s">
        <v>16</v>
      </c>
      <c r="D24" s="5" t="s">
        <v>38</v>
      </c>
      <c r="E24" s="3"/>
      <c r="F24" s="3"/>
      <c r="G24" s="3"/>
      <c r="H24" s="3" t="s">
        <v>18</v>
      </c>
      <c r="I24" s="3"/>
      <c r="J24" s="4">
        <v>3</v>
      </c>
      <c r="K24" s="4"/>
      <c r="L24" s="4">
        <f>K24*((100+N24)/100)</f>
        <v>0</v>
      </c>
      <c r="M24" s="4">
        <f>J24*K24</f>
        <v>0</v>
      </c>
      <c r="N24" s="4"/>
      <c r="O24" s="4">
        <f>J24*L24</f>
        <v>0</v>
      </c>
    </row>
    <row r="25" spans="1:15">
      <c r="A25" s="3">
        <v>22</v>
      </c>
      <c r="B25" s="3"/>
      <c r="C25" s="3" t="s">
        <v>16</v>
      </c>
      <c r="D25" s="5" t="s">
        <v>39</v>
      </c>
      <c r="E25" s="3"/>
      <c r="F25" s="3"/>
      <c r="G25" s="3"/>
      <c r="H25" s="3" t="s">
        <v>18</v>
      </c>
      <c r="I25" s="3"/>
      <c r="J25" s="4">
        <v>3</v>
      </c>
      <c r="K25" s="4"/>
      <c r="L25" s="4">
        <f>K25*((100+N25)/100)</f>
        <v>0</v>
      </c>
      <c r="M25" s="4">
        <f>J25*K25</f>
        <v>0</v>
      </c>
      <c r="N25" s="4"/>
      <c r="O25" s="4">
        <f>J25*L25</f>
        <v>0</v>
      </c>
    </row>
    <row r="26" spans="1:15">
      <c r="A26" s="3">
        <v>23</v>
      </c>
      <c r="B26" s="3"/>
      <c r="C26" s="3" t="s">
        <v>16</v>
      </c>
      <c r="D26" s="5" t="s">
        <v>40</v>
      </c>
      <c r="E26" s="3"/>
      <c r="F26" s="3"/>
      <c r="G26" s="3"/>
      <c r="H26" s="3" t="s">
        <v>18</v>
      </c>
      <c r="I26" s="3"/>
      <c r="J26" s="4">
        <v>10</v>
      </c>
      <c r="K26" s="4"/>
      <c r="L26" s="4">
        <f>K26*((100+N26)/100)</f>
        <v>0</v>
      </c>
      <c r="M26" s="4">
        <f>J26*K26</f>
        <v>0</v>
      </c>
      <c r="N26" s="4"/>
      <c r="O26" s="4">
        <f>J26*L26</f>
        <v>0</v>
      </c>
    </row>
    <row r="27" spans="1:15">
      <c r="A27" s="3">
        <v>24</v>
      </c>
      <c r="B27" s="3"/>
      <c r="C27" s="3" t="s">
        <v>16</v>
      </c>
      <c r="D27" s="5" t="s">
        <v>41</v>
      </c>
      <c r="E27" s="3"/>
      <c r="F27" s="3"/>
      <c r="G27" s="3"/>
      <c r="H27" s="3" t="s">
        <v>18</v>
      </c>
      <c r="I27" s="3"/>
      <c r="J27" s="4">
        <v>30</v>
      </c>
      <c r="K27" s="4"/>
      <c r="L27" s="4">
        <f>K27*((100+N27)/100)</f>
        <v>0</v>
      </c>
      <c r="M27" s="4">
        <f>J27*K27</f>
        <v>0</v>
      </c>
      <c r="N27" s="4"/>
      <c r="O27" s="4">
        <f>J27*L27</f>
        <v>0</v>
      </c>
    </row>
    <row r="28" spans="1:15">
      <c r="A28" s="3">
        <v>25</v>
      </c>
      <c r="B28" s="3"/>
      <c r="C28" s="3" t="s">
        <v>16</v>
      </c>
      <c r="D28" s="5" t="s">
        <v>42</v>
      </c>
      <c r="E28" s="3"/>
      <c r="F28" s="3"/>
      <c r="G28" s="3"/>
      <c r="H28" s="3" t="s">
        <v>18</v>
      </c>
      <c r="I28" s="3"/>
      <c r="J28" s="4">
        <v>10</v>
      </c>
      <c r="K28" s="4"/>
      <c r="L28" s="4">
        <f>K28*((100+N28)/100)</f>
        <v>0</v>
      </c>
      <c r="M28" s="4">
        <f>J28*K28</f>
        <v>0</v>
      </c>
      <c r="N28" s="4"/>
      <c r="O28" s="4">
        <f>J28*L28</f>
        <v>0</v>
      </c>
    </row>
    <row r="29" spans="1:15">
      <c r="A29" s="3">
        <v>26</v>
      </c>
      <c r="B29" s="3"/>
      <c r="C29" s="3" t="s">
        <v>16</v>
      </c>
      <c r="D29" s="5" t="s">
        <v>43</v>
      </c>
      <c r="E29" s="3"/>
      <c r="F29" s="3"/>
      <c r="G29" s="3"/>
      <c r="H29" s="3" t="s">
        <v>18</v>
      </c>
      <c r="I29" s="3"/>
      <c r="J29" s="4">
        <v>30</v>
      </c>
      <c r="K29" s="4"/>
      <c r="L29" s="4">
        <f>K29*((100+N29)/100)</f>
        <v>0</v>
      </c>
      <c r="M29" s="4">
        <f>J29*K29</f>
        <v>0</v>
      </c>
      <c r="N29" s="4"/>
      <c r="O29" s="4">
        <f>J29*L29</f>
        <v>0</v>
      </c>
    </row>
    <row r="30" spans="1:15">
      <c r="A30" s="3">
        <v>27</v>
      </c>
      <c r="B30" s="3"/>
      <c r="C30" s="3" t="s">
        <v>16</v>
      </c>
      <c r="D30" s="5" t="s">
        <v>44</v>
      </c>
      <c r="E30" s="3"/>
      <c r="F30" s="3"/>
      <c r="G30" s="3"/>
      <c r="H30" s="3" t="s">
        <v>18</v>
      </c>
      <c r="I30" s="3"/>
      <c r="J30" s="4">
        <v>10</v>
      </c>
      <c r="K30" s="4"/>
      <c r="L30" s="4">
        <f>K30*((100+N30)/100)</f>
        <v>0</v>
      </c>
      <c r="M30" s="4">
        <f>J30*K30</f>
        <v>0</v>
      </c>
      <c r="N30" s="4"/>
      <c r="O30" s="4">
        <f>J30*L30</f>
        <v>0</v>
      </c>
    </row>
    <row r="31" spans="1:15">
      <c r="A31" s="3">
        <v>28</v>
      </c>
      <c r="B31" s="3"/>
      <c r="C31" s="3" t="s">
        <v>16</v>
      </c>
      <c r="D31" s="5" t="s">
        <v>45</v>
      </c>
      <c r="E31" s="3"/>
      <c r="F31" s="3"/>
      <c r="G31" s="3"/>
      <c r="H31" s="3" t="s">
        <v>18</v>
      </c>
      <c r="I31" s="3"/>
      <c r="J31" s="4">
        <v>1</v>
      </c>
      <c r="K31" s="4"/>
      <c r="L31" s="4">
        <f>K31*((100+N31)/100)</f>
        <v>0</v>
      </c>
      <c r="M31" s="4">
        <f>J31*K31</f>
        <v>0</v>
      </c>
      <c r="N31" s="4"/>
      <c r="O31" s="4">
        <f>J31*L31</f>
        <v>0</v>
      </c>
    </row>
    <row r="32" spans="1:15">
      <c r="A32" s="3">
        <v>29</v>
      </c>
      <c r="B32" s="3"/>
      <c r="C32" s="3" t="s">
        <v>16</v>
      </c>
      <c r="D32" s="5" t="s">
        <v>46</v>
      </c>
      <c r="E32" s="3"/>
      <c r="F32" s="3"/>
      <c r="G32" s="3"/>
      <c r="H32" s="3" t="s">
        <v>18</v>
      </c>
      <c r="I32" s="3"/>
      <c r="J32" s="4">
        <v>10</v>
      </c>
      <c r="K32" s="4"/>
      <c r="L32" s="4">
        <f>K32*((100+N32)/100)</f>
        <v>0</v>
      </c>
      <c r="M32" s="4">
        <f>J32*K32</f>
        <v>0</v>
      </c>
      <c r="N32" s="4"/>
      <c r="O32" s="4">
        <f>J32*L32</f>
        <v>0</v>
      </c>
    </row>
    <row r="33" spans="1:15">
      <c r="A33" s="3">
        <v>30</v>
      </c>
      <c r="B33" s="3"/>
      <c r="C33" s="3" t="s">
        <v>16</v>
      </c>
      <c r="D33" s="5" t="s">
        <v>47</v>
      </c>
      <c r="E33" s="3"/>
      <c r="F33" s="3"/>
      <c r="G33" s="3"/>
      <c r="H33" s="3" t="s">
        <v>18</v>
      </c>
      <c r="I33" s="3"/>
      <c r="J33" s="4">
        <v>250</v>
      </c>
      <c r="K33" s="4"/>
      <c r="L33" s="4">
        <f>K33*((100+N33)/100)</f>
        <v>0</v>
      </c>
      <c r="M33" s="4">
        <f>J33*K33</f>
        <v>0</v>
      </c>
      <c r="N33" s="4"/>
      <c r="O33" s="4">
        <f>J33*L33</f>
        <v>0</v>
      </c>
    </row>
    <row r="34" spans="1:15">
      <c r="E34" s="6"/>
      <c r="I34" t="s">
        <v>48</v>
      </c>
      <c r="J34" s="4"/>
      <c r="K34" s="4"/>
      <c r="L34" s="4"/>
      <c r="M34" s="4">
        <f>SUM(M4:M33)</f>
        <v>0</v>
      </c>
      <c r="N34" s="4"/>
      <c r="O34" s="4">
        <f>SUM(O4:O33)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3"/>
  <sheetViews>
    <sheetView tabSelected="0" workbookViewId="0" showGridLines="true" showRowColHeaders="1">
      <selection activeCell="D2" sqref="D2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>
    <row r="1" spans="1:4">
      <c r="C1" s="7" t="s">
        <v>49</v>
      </c>
    </row>
    <row r="2" spans="1:4">
      <c r="C2" s="8" t="s">
        <v>50</v>
      </c>
      <c r="D2" s="8" t="s">
        <v>51</v>
      </c>
    </row>
    <row r="3" spans="1:4">
      <c r="A3" t="s">
        <v>52</v>
      </c>
      <c r="B3" t="s">
        <v>53</v>
      </c>
      <c r="C3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Implanty i produkty do zabiegó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2019-04-26T13:08:18+02:00</dcterms:created>
  <dcterms:modified xsi:type="dcterms:W3CDTF">2019-04-26T13:08:18+02:00</dcterms:modified>
  <dc:title>Untitled Spreadsheet</dc:title>
  <dc:description/>
  <dc:subject/>
  <cp:keywords/>
  <cp:category/>
</cp:coreProperties>
</file>