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75 PN 23 STYMULATORY SERCA\(2)Dokumentacja postepowania opublikowana w portalu w dniu wszczęcia\"/>
    </mc:Choice>
  </mc:AlternateContent>
  <xr:revisionPtr revIDLastSave="0" documentId="13_ncr:1_{05375E85-ECE8-421E-8E58-64A8038A2B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rządzenia do elektroterapii" sheetId="1" r:id="rId1"/>
    <sheet name="Urządzenia do resynchronizacji" sheetId="2" r:id="rId2"/>
    <sheet name="Kryteria oceny" sheetId="3" r:id="rId3"/>
  </sheets>
  <calcPr calcId="999999"/>
</workbook>
</file>

<file path=xl/calcChain.xml><?xml version="1.0" encoding="utf-8"?>
<calcChain xmlns="http://schemas.openxmlformats.org/spreadsheetml/2006/main">
  <c r="O15" i="2" l="1"/>
  <c r="M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19" i="1"/>
  <c r="M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<sst xmlns="http://schemas.openxmlformats.org/spreadsheetml/2006/main" count="112" uniqueCount="46">
  <si>
    <t>Urządzenia do elektroterapii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</si>
  <si>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</si>
  <si>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</si>
  <si>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</si>
  <si>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</si>
  <si>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</si>
  <si>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</si>
  <si>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</si>
  <si>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</si>
  <si>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</si>
  <si>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</si>
  <si>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</si>
  <si>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</si>
  <si>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</si>
  <si>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</si>
  <si>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</si>
  <si>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</si>
  <si>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Stymulator jednojamowy:
Rok produkcji – min. 2023 r.
Minimalny czas pracy na nastawach nominalnych 14 lat 
Częstość stymulacji w zakresie co najmniej 30-150/min z krokiem regulacji częstości  max. 5/min
Szerokość impulsu 0,05-1,5 ms 
Czułość komorowa w zakresie min.  0,5-12,5 mV
Amplituda impulsu 0,25-7,5 V
Czułość przedsionkowa w zakresie min. 0,1 - 5,0 mV 
Algorytm automatycznie dostosowujący energię impulsu do indywidualnych potrzeb pacjenta typu "beat to beat" z back up impulsem po każdej nieskutecznej stymulacji min. w komorze
 Algorytm automatycznie dostosowujący energię impulsu do indywidualnych potrzeb pacjenta w przedsionku
 Algorytm promujący własne przewodzenie A-V
Pomiar oporności wewnątrzklatkowej
Funkcja dostosowania częstości stymulacji do zapotrzebowania metabolicznego pacjenta („Rate response”)
Pamięć IEGM do 14 minut 
Waga stymulatora  ≤ 20g
Urządzenie dopuszczone do badania MRI 3T
Bezprzewodowa komunikacja urządzenia z programatorem</t>
  </si>
  <si>
    <t>szt.</t>
  </si>
  <si>
    <t>Stymulator dwujamowy:Rok produkcji min. 2023 r 
Minimalny czas pracy na nastawach nominalnych 9 lat
Częstość stymulacji w zakresie co najmniej 30-150/min z krokiem regulacji częstości  max. 5/min
Szerokość impulsu 0,05-1,5 ms 
Amplituda impulsu 0,25-7,5 V
Czułość komorowa w zakresie min.  0,5-12,5 mV 
Czułość przedsionkowa w zakresie min. 0,1 - 5,0 mV 
Algorytm automatycznie dostosowujący energię impulsu do indywidualnych potrzeb pacjenta typu "beat to beat" z back up impulsem po każdej nieskutecznej stymulacji min. w komorze
 Algorytm automatycznie dostosowujący energię impulsu do indywidualnych potrzeb pacjenta w przedsionku
Algorytm promujący własne przewodzenie A-V 
Pomiar oporności wewnątrzklatkowej
 Automatyczna zmiana trybu stymulacji w obecności szybkich rytmów przedsionkowych 
Pamięć IEGM do 14 minut 
Waga stymulatora  ≤ 20g
Urządzenie dopuszczone do badania MRI min.  3T
 Bezprzewodowa komunikacja urządzenia z programatorem</t>
  </si>
  <si>
    <t>Wszczepialny kardiowerter-defibrylator jednojamowy (ICD-VR) 
Rok produkcji min. 2023 r.
Dostarczona energia defibrylacji minimum 36 J 
Dostępne urządzenia z energią defibrylacji dostarczoną 40 J 
Złącze DF-1 i DF-4 - do wyboru 3 strefy detekcji arytmii komorowych z możliwością programowania terapii w każdej z nich
 Możliwość programowania wektora impulsu defibrylującego
Algorytm pozwalający na uniknięcie wykrywania załamka T
Bezprzewodowa telemetria 
Urządzenie pro-MRI certyfikowane do min. 1,5T</t>
  </si>
  <si>
    <t>Wszczepialny kardiowerter-defibrylator dwujamowy (ICD-DR) 
Rok produkcji min. 2023 r.
Dostarczona energia defibrylacji minimum 36 J 
Dostępne urządzenia z energią defibrylacji dostarczoną 40 J
Złącze DF-1 i DF-4 - do wyboru 3 strefy detekcji arytmii komorowych z możliwością programowania terapii w każdej z nich 
Możliwość programowania wektora impulsu defibrylującego 
Algorytm pozwalający na uniknięcie wykrywania załamka T
Bezprzewodowa telemetria
Urządzenie pro-MRI certyfikowane do min. 1,5T</t>
  </si>
  <si>
    <t>Kardiowerter-defibrylator resynchornizujący-Rok produkcji min. 2023 r.
Dostarczona energia defibrylacji minimum 40 J
Złącze el. Defibrylującej DF-4 / DF-1, złącze elektrody lewokomorowej IS-1 / IS-4
3 strefy detekcji arytmii komorowych z możliwością programowania terapii w każdej z nich
Możliwość programowania wektora impulsu defibrylującego
Algorytm pozwalający na uniknięcie wykrywania załamka T
Algorytm hamujący dostarczenie terapii w przypadku detekcji trzasków na elektrodzie
Programowana szerokość impulsu defibrylacji w obu fazach
Pamięć zapisów IEGM przy 2 kanałach – min. 40 min
Dostępne urządzenia z funkcją stymulacji wielopolowej lewej komory
Czas ładowania kondensatorów do max. energii przez cały okres żywotności baterii ponizej 12 sek.
Automatyczny opis stanu baterii i oporności elektrody
Możliwość niezależnego programowania stymulacji LV i RV
Automatyczny pomiar progu stymulacji komorowej i przedsionkowej z automatycznym dostosowaniem amplitudy impulsu
Co najmniej jeden algorytm wspomagający terapie resynchronizującą w przypadku utraty synchronizacji A-V
Dodatkowe, poza wartością progu, programowane parametry sterowania czułością - co najmniej 3 parametry
"Dostępne algorytmy:
1. rozpoznawania tachykardii zatokowej
2. Rozpoznawania trzepotania/migotania przedsionków
3. dyskryminacji innych arytmii z przewodzeniem 1:1
4. programowania maksymalnej częstości SVT
5. wykorzystujący analizę morfologii zespołów QRS rytmu komorowego do różnicowania częstoskurczu komorowego od nadkomorowego
Pomiar oporności wewnątrzklatkowej
Zmienność polarności elektrody LV - minimum 10 programowalnych wektorów
Automatyczny wybór optymalnego wektora stymulacji LV
Urządzenie pro MRI certyfikowane do 1,5T przynajmniej w standardzie DF-4</t>
  </si>
  <si>
    <t>Stymulator resynchronizujący (CRT-P)
Data produkcji – nie wcześniej niż 2023 rok
Czas sterylizacji min.12 miesięcy
Waga poniżej 30g
Objętość max. 16 cm3
Czas pracy min 8 lat przy parametrach: 2,5V @ 0,4 ms (RA/RV/LV), 500 ohm, DDD, BiV, 60 BPM, sEGM włączone
Tryby stymulacji: m.in. DDDBiV RVT, DDD BiV BiVT, DDDRV, DDDLV
Częstość podstawowa: 35….150 bpm
Maksymalna częstość transmitowana AV: 120...175
Reakcja na przekroczenie częstości: 2:1/Wnenckeb.
Opóźnienie AV: 50-300 ms
Amplituda impulsu przedsionkowego i komorowego: 1,0…6,0V
Bezprzewodowa komunikacja z programatorem
Opóźnienie VV przy stymulacji RV: Dodatnie 0-50 ms Ujemne 0-50 ms
Szerokość impulsu przedsionkowego: 0,2..1,0 ms
Szerokość impulsu komorowego (RV, LV): 0,2..1,0 ms
Czułość w kanale A: 0,2 ..4,0 mV
Czułość w kanale V: 1,0.. 5,0 mV
Przedłużenie refrakcji przedsionkowej
Dostępne urządzenia ze złaczem LV IS-1 i IS-4
Automatyczny pomiar progu stymulacji na RA, RV, LV
IEGM wewnątrzsercowy – minimum 14 min 
Dostępne urządzenia z funkcją stymulacji wielopunktowej LV w jednym cyklu stymulacji
Obecny algorytm automatycznej optymalizacji opóżnień A-V i V-V
Obecny algorytm automatycznego przełączenia trybu stymulacji w przypadku wystąpienia migotania przedsionków z możliwością programowania dodatkowego trybu i częstości stymulacji komorowej
Program nocny
Histogramy rytmu przedsionkowego i negatywna histereza  komorowego
Urządzenie i elektrody dopuszczone do badania MRI min. 1,5 T, co najmniej w standardzie LV IS-4
Co najmniej jeden algorytm wspomagający terapie resynchronizującą w przypadku utraty synchronizacji A-V
Pomiar oporności wewnątrzklatkowej
Automatyczny wybór optymalnego wektora stymulacji LV</t>
  </si>
  <si>
    <t>Elektrody stymulujące MRI 
Różne długości 
Mocowane aktywnie lub pasywnie
Uwalniające steryd 
Proste lub J - do wyboru
Dostępne elektrody o średnicy zewnętrznej do 6F</t>
  </si>
  <si>
    <t>Elektrody defibrylujące 
Złącze DF-1 i DF-4 - do wyboru 
Końcówka elektrody uwalniająca steryd
Elektrody pasywne/aktywne, jedno/dwukoilowe - do wyboru 
Min. 2 długości - do wyboru
Dostępne elektrody o średnicy zewnętrznej do 7F</t>
  </si>
  <si>
    <t>Elektrody lewokomorowe 
Elektroda sterydowa
Over the wire
Jednakowa średnica lub zwężająca się w kierunku dystalnym
Co najmniej dwa rodzaje złącz (IS-1, IS-4), dwa kształty  i dwie długości
Elektroda lewokomorowa bipolarna o średnicy poniżej 5.0 F, dostępne elektrody bipolarne i 4-polowe</t>
  </si>
  <si>
    <t>Koszulka do kaniulacji CS z zastawką
Kompatybilna z elektrodą lewokomorową 
Zintegrowana zastawka
Zintegrowane kanał z kranikiem, umożliwiający podanie kontrastu bez wysuwania elektrody z koszulki</t>
  </si>
  <si>
    <t>Wkłucie do koszulki do CS
O średnicy zgodnej z koszulką</t>
  </si>
  <si>
    <t>Prowadnik do koszulki do CS</t>
  </si>
  <si>
    <t>Nożyk do rozcinania CS
Kompatybilny z koszulką  i subselektorem</t>
  </si>
  <si>
    <t>Subselektor do kaniulacji żył bocznych CS
Kompatybilny z koszulką do CS
Przynajmniej 2 krzywizny i 2 długości</t>
  </si>
  <si>
    <t>Prowadniki angioplastyczne do elektrod lewokomorowych</t>
  </si>
  <si>
    <t>Razem</t>
  </si>
  <si>
    <t>Urządzenia do resynchronizacji</t>
  </si>
  <si>
    <t>Kardiowerter defibrylator dwujamowy z pełnym układem
resynchronizującym, waga 82 g, grubość urządzenia 10 mm, złącze
DF4 oraz IS4, kształt urządzenia minimalizujący naprężenia skóry w
obrębie loży, Żywotność urządzenia przy nastawach nominalnych
powyżej 9 lat, Automatyczna kontrola progu stymulacji w RA, RV, LV
z dostosowaniem amplitudy impulsu do zmierzonej wartości, Onset,
Stability, Morfologia, SMART, trzy strefy detekcji arytmii VT1, VT2,
VF, Terapie ATP: Burst, Ramp, optymalizacja terapii ATP, ATP w
strefie VF, 8 wyładowań wysokoenergetycznych w każdej strefie w
czasie jednego epizodu, Energia defibrylacji 40 J, Urządzenie z
certyfikatem ProMRI dla 1,5 T i 3 T bez strefy wykluczenia, MRI
AutoDetect, zapis IEGM RA, RV, FF łącznie 168 min, Opóźnienie AV w
zakresie 15-350 ms, Urządzenie przygotowane do zdalnej kontroli
przez Internet, automatyczna codzienna transmisja danych,
Thoracic Impedance, Mode Switch, Rate Fading, AutoPVARP, RF
telemetria, programowalny czas pomiędzy stymulacją LV i RV,
niezależne programowanie amplitudy i szerokości impulsu dla RV i
LV, Auto LV VectorOpt, 20 wektorów stymulacji LV, 6 lat pełnej
gwarancji</t>
  </si>
  <si>
    <t>Stymulator dwujamowy z funkcją resynchronizacji, dwa niezależne
sensory: akcelerometr i CLS, złącze IS-4, waga urządzenia 31,2g,
objętość 15 cm³, Żywotność urządzenia 9,8 lat, Elektroniczna
repozycja elektrody LV, 13 wektorów stymulacji, Optymalizacja
wektora LV (LV VectorOpt), Zapis IEGM 200 s, Rejestracja AT/AF,
Autoinicjalizacja, Automatyczna czułość i kontrola progu stymulacji
RA, RV, LV, IRS plus, Vp Suppression, Overdrive, Rate fading, AV
delay w zakresie 20-350 ms, RF telemetry, Home Monitoring,
Certyfikat ProMRI dla 1,5 i 3 T bez strefy wykluczenia, MRI
AutoDetect, Auto PVARP, Thoracic Impedance</t>
  </si>
  <si>
    <t>Elektrody stymulujące, średnica 5,6F, współpracuje z dowolnym
introducerem 6F, Długość elektrod: 45, 53 i 60 cm, Elektrody
przedsionkowe i komorowe proste i kształt J, Odległość między
tipem i ringiem elektrody aktywnej 10 mm, Fraktalna powierzchnia
stymulująca, Aktywny sposób fiksacji, Elektrody posiadają certyfikat
MRI dla 1,5 i do 3 T</t>
  </si>
  <si>
    <t>Elektroda lewokomorowa czteropolowa (złącze IS4), elektrody w
dwóch standardach powierzchni stymulacji 49 i 60 mm, końcówka
elektrody w kształcie "L" oraz "S", elektrody 4,8F przechodzą przez
subselektor, wszystkie elektrody OTW, długość elektrod: 75, 85, 95
cm</t>
  </si>
  <si>
    <t>Elektroda defibrylacyjna o aktywnym sposobie fiksacji, średnica
elektrody 7,8 F, długość 65 i 75 cm, złącze DF-1/DF4, coil elektrody
wykonany w technologii zapobiegającej obrastaniu tkanką,
konstrukcja elektrody zapewnia długotrwałe działanie poprzez
zastosowanie sprawdzonej technologii helisowego ułożenia
przewodników elektrody w części proksymalnej, konstrukcja
elektrody zapewnia bezpieczne i pewne manewrowanie, eliminacja
zagrożenia perforacji tkanki, elektrody posiadają certyfikat ProMRI
dla 1,5 i 3 T</t>
  </si>
  <si>
    <t>Zestaw akcesoriów do implantacji elektrody LV</t>
  </si>
  <si>
    <t>Subselektor, dwa kąty do wyboru 50 lub 90 stopni</t>
  </si>
  <si>
    <t>Koszulka do cewnikowania zatoki wieńcowej 8 krzywizn do wyboru</t>
  </si>
  <si>
    <t>mandryn</t>
  </si>
  <si>
    <t>Przystawka do telemonitoringu</t>
  </si>
  <si>
    <t>cewnik balonowy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</si>
</sst>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F4" sqref="F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5" s="4" customFormat="1" ht="390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30</v>
      </c>
      <c r="K4" s="6"/>
      <c r="L4" s="6">
        <f t="shared" ref="L4:L18" si="0">K4*((100+N4)/100)</f>
        <v>0</v>
      </c>
      <c r="M4" s="6">
        <f t="shared" ref="M4:M18" si="1">J4*K4</f>
        <v>0</v>
      </c>
      <c r="N4" s="6"/>
      <c r="O4" s="6">
        <f t="shared" ref="O4:O18" si="2">J4*L4</f>
        <v>0</v>
      </c>
    </row>
    <row r="5" spans="1:15" s="4" customFormat="1" ht="345" x14ac:dyDescent="0.25">
      <c r="A5" s="2">
        <v>2</v>
      </c>
      <c r="B5" s="2"/>
      <c r="C5" s="2" t="s">
        <v>16</v>
      </c>
      <c r="D5" s="2" t="s">
        <v>19</v>
      </c>
      <c r="E5" s="2"/>
      <c r="F5" s="2"/>
      <c r="G5" s="2"/>
      <c r="H5" s="2" t="s">
        <v>18</v>
      </c>
      <c r="I5" s="2"/>
      <c r="J5" s="6">
        <v>40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5" s="4" customFormat="1" ht="210" x14ac:dyDescent="0.25">
      <c r="A6" s="2">
        <v>3</v>
      </c>
      <c r="B6" s="2"/>
      <c r="C6" s="2" t="s">
        <v>16</v>
      </c>
      <c r="D6" s="2" t="s">
        <v>20</v>
      </c>
      <c r="E6" s="2"/>
      <c r="F6" s="2"/>
      <c r="G6" s="2"/>
      <c r="H6" s="2" t="s">
        <v>18</v>
      </c>
      <c r="I6" s="2"/>
      <c r="J6" s="6">
        <v>15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5" s="4" customFormat="1" ht="210" x14ac:dyDescent="0.25">
      <c r="A7" s="2">
        <v>4</v>
      </c>
      <c r="B7" s="2"/>
      <c r="C7" s="2" t="s">
        <v>16</v>
      </c>
      <c r="D7" s="2" t="s">
        <v>21</v>
      </c>
      <c r="E7" s="2"/>
      <c r="F7" s="2"/>
      <c r="G7" s="2"/>
      <c r="H7" s="2" t="s">
        <v>18</v>
      </c>
      <c r="I7" s="2"/>
      <c r="J7" s="6">
        <v>3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5" s="4" customFormat="1" ht="409.5" x14ac:dyDescent="0.25">
      <c r="A8" s="2">
        <v>5</v>
      </c>
      <c r="B8" s="2"/>
      <c r="C8" s="2" t="s">
        <v>16</v>
      </c>
      <c r="D8" s="2" t="s">
        <v>22</v>
      </c>
      <c r="E8" s="2"/>
      <c r="F8" s="2"/>
      <c r="G8" s="2"/>
      <c r="H8" s="2" t="s">
        <v>18</v>
      </c>
      <c r="I8" s="2"/>
      <c r="J8" s="6">
        <v>4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5" s="4" customFormat="1" ht="409.5" x14ac:dyDescent="0.25">
      <c r="A9" s="2">
        <v>6</v>
      </c>
      <c r="B9" s="2"/>
      <c r="C9" s="2" t="s">
        <v>16</v>
      </c>
      <c r="D9" s="2" t="s">
        <v>23</v>
      </c>
      <c r="E9" s="2"/>
      <c r="F9" s="2"/>
      <c r="G9" s="2"/>
      <c r="H9" s="2" t="s">
        <v>18</v>
      </c>
      <c r="I9" s="2"/>
      <c r="J9" s="6">
        <v>2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5" s="4" customFormat="1" ht="90" x14ac:dyDescent="0.25">
      <c r="A10" s="2">
        <v>7</v>
      </c>
      <c r="B10" s="2"/>
      <c r="C10" s="2" t="s">
        <v>16</v>
      </c>
      <c r="D10" s="2" t="s">
        <v>24</v>
      </c>
      <c r="E10" s="2"/>
      <c r="F10" s="2"/>
      <c r="G10" s="2"/>
      <c r="H10" s="2" t="s">
        <v>18</v>
      </c>
      <c r="I10" s="2"/>
      <c r="J10" s="6">
        <v>120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5" s="4" customFormat="1" ht="90" x14ac:dyDescent="0.25">
      <c r="A11" s="2">
        <v>8</v>
      </c>
      <c r="B11" s="2"/>
      <c r="C11" s="2" t="s">
        <v>16</v>
      </c>
      <c r="D11" s="2" t="s">
        <v>25</v>
      </c>
      <c r="E11" s="2"/>
      <c r="F11" s="2"/>
      <c r="G11" s="2"/>
      <c r="H11" s="2" t="s">
        <v>18</v>
      </c>
      <c r="I11" s="2"/>
      <c r="J11" s="6">
        <v>21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5" s="4" customFormat="1" ht="105" x14ac:dyDescent="0.25">
      <c r="A12" s="2">
        <v>9</v>
      </c>
      <c r="B12" s="2"/>
      <c r="C12" s="2" t="s">
        <v>16</v>
      </c>
      <c r="D12" s="2" t="s">
        <v>26</v>
      </c>
      <c r="E12" s="2"/>
      <c r="F12" s="2"/>
      <c r="G12" s="2"/>
      <c r="H12" s="2" t="s">
        <v>18</v>
      </c>
      <c r="I12" s="2"/>
      <c r="J12" s="6">
        <v>6</v>
      </c>
      <c r="K12" s="6"/>
      <c r="L12" s="6">
        <f t="shared" si="0"/>
        <v>0</v>
      </c>
      <c r="M12" s="6">
        <f t="shared" si="1"/>
        <v>0</v>
      </c>
      <c r="N12" s="6"/>
      <c r="O12" s="6">
        <f t="shared" si="2"/>
        <v>0</v>
      </c>
    </row>
    <row r="13" spans="1:15" s="4" customFormat="1" ht="75" x14ac:dyDescent="0.25">
      <c r="A13" s="2">
        <v>10</v>
      </c>
      <c r="B13" s="2"/>
      <c r="C13" s="2" t="s">
        <v>16</v>
      </c>
      <c r="D13" s="2" t="s">
        <v>27</v>
      </c>
      <c r="E13" s="2"/>
      <c r="F13" s="2"/>
      <c r="G13" s="2"/>
      <c r="H13" s="2" t="s">
        <v>18</v>
      </c>
      <c r="I13" s="2"/>
      <c r="J13" s="6">
        <v>6</v>
      </c>
      <c r="K13" s="6"/>
      <c r="L13" s="6">
        <f t="shared" si="0"/>
        <v>0</v>
      </c>
      <c r="M13" s="6">
        <f t="shared" si="1"/>
        <v>0</v>
      </c>
      <c r="N13" s="6"/>
      <c r="O13" s="6">
        <f t="shared" si="2"/>
        <v>0</v>
      </c>
    </row>
    <row r="14" spans="1:15" s="4" customFormat="1" ht="30" x14ac:dyDescent="0.25">
      <c r="A14" s="2">
        <v>11</v>
      </c>
      <c r="B14" s="2"/>
      <c r="C14" s="2" t="s">
        <v>16</v>
      </c>
      <c r="D14" s="2" t="s">
        <v>28</v>
      </c>
      <c r="E14" s="2"/>
      <c r="F14" s="2"/>
      <c r="G14" s="2"/>
      <c r="H14" s="2" t="s">
        <v>18</v>
      </c>
      <c r="I14" s="2"/>
      <c r="J14" s="6">
        <v>6</v>
      </c>
      <c r="K14" s="6"/>
      <c r="L14" s="6">
        <f t="shared" si="0"/>
        <v>0</v>
      </c>
      <c r="M14" s="6">
        <f t="shared" si="1"/>
        <v>0</v>
      </c>
      <c r="N14" s="6"/>
      <c r="O14" s="6">
        <f t="shared" si="2"/>
        <v>0</v>
      </c>
    </row>
    <row r="15" spans="1:15" s="4" customFormat="1" x14ac:dyDescent="0.25">
      <c r="A15" s="2">
        <v>12</v>
      </c>
      <c r="B15" s="2"/>
      <c r="C15" s="2" t="s">
        <v>16</v>
      </c>
      <c r="D15" s="2" t="s">
        <v>29</v>
      </c>
      <c r="E15" s="2"/>
      <c r="F15" s="2"/>
      <c r="G15" s="2"/>
      <c r="H15" s="2" t="s">
        <v>18</v>
      </c>
      <c r="I15" s="2"/>
      <c r="J15" s="6">
        <v>6</v>
      </c>
      <c r="K15" s="6"/>
      <c r="L15" s="6">
        <f t="shared" si="0"/>
        <v>0</v>
      </c>
      <c r="M15" s="6">
        <f t="shared" si="1"/>
        <v>0</v>
      </c>
      <c r="N15" s="6"/>
      <c r="O15" s="6">
        <f t="shared" si="2"/>
        <v>0</v>
      </c>
    </row>
    <row r="16" spans="1:15" s="4" customFormat="1" ht="30" x14ac:dyDescent="0.25">
      <c r="A16" s="2">
        <v>13</v>
      </c>
      <c r="B16" s="2"/>
      <c r="C16" s="2" t="s">
        <v>16</v>
      </c>
      <c r="D16" s="2" t="s">
        <v>30</v>
      </c>
      <c r="E16" s="2"/>
      <c r="F16" s="2"/>
      <c r="G16" s="2"/>
      <c r="H16" s="2" t="s">
        <v>18</v>
      </c>
      <c r="I16" s="2"/>
      <c r="J16" s="6">
        <v>6</v>
      </c>
      <c r="K16" s="6"/>
      <c r="L16" s="6">
        <f t="shared" si="0"/>
        <v>0</v>
      </c>
      <c r="M16" s="6">
        <f t="shared" si="1"/>
        <v>0</v>
      </c>
      <c r="N16" s="6"/>
      <c r="O16" s="6">
        <f t="shared" si="2"/>
        <v>0</v>
      </c>
    </row>
    <row r="17" spans="1:16" s="4" customFormat="1" ht="45" x14ac:dyDescent="0.25">
      <c r="A17" s="2">
        <v>14</v>
      </c>
      <c r="B17" s="2"/>
      <c r="C17" s="2" t="s">
        <v>16</v>
      </c>
      <c r="D17" s="2" t="s">
        <v>31</v>
      </c>
      <c r="E17" s="2"/>
      <c r="F17" s="2"/>
      <c r="G17" s="2"/>
      <c r="H17" s="2" t="s">
        <v>18</v>
      </c>
      <c r="I17" s="2"/>
      <c r="J17" s="6">
        <v>6</v>
      </c>
      <c r="K17" s="6"/>
      <c r="L17" s="6">
        <f t="shared" si="0"/>
        <v>0</v>
      </c>
      <c r="M17" s="6">
        <f t="shared" si="1"/>
        <v>0</v>
      </c>
      <c r="N17" s="6"/>
      <c r="O17" s="6">
        <f t="shared" si="2"/>
        <v>0</v>
      </c>
    </row>
    <row r="18" spans="1:16" s="4" customFormat="1" x14ac:dyDescent="0.25">
      <c r="A18" s="2">
        <v>15</v>
      </c>
      <c r="B18" s="2"/>
      <c r="C18" s="2" t="s">
        <v>16</v>
      </c>
      <c r="D18" s="2" t="s">
        <v>32</v>
      </c>
      <c r="E18" s="2"/>
      <c r="F18" s="2"/>
      <c r="G18" s="2"/>
      <c r="H18" s="2" t="s">
        <v>18</v>
      </c>
      <c r="I18" s="2"/>
      <c r="J18" s="6">
        <v>6</v>
      </c>
      <c r="K18" s="6"/>
      <c r="L18" s="6">
        <f t="shared" si="0"/>
        <v>0</v>
      </c>
      <c r="M18" s="6">
        <f t="shared" si="1"/>
        <v>0</v>
      </c>
      <c r="N18" s="6"/>
      <c r="O18" s="6">
        <f t="shared" si="2"/>
        <v>0</v>
      </c>
    </row>
    <row r="19" spans="1:16" s="4" customFormat="1" x14ac:dyDescent="0.25">
      <c r="I19" s="4" t="s">
        <v>33</v>
      </c>
      <c r="J19" s="6"/>
      <c r="K19" s="6"/>
      <c r="L19" s="6"/>
      <c r="M19" s="6">
        <f>SUM(M4:M18)</f>
        <v>0</v>
      </c>
      <c r="N19" s="6"/>
      <c r="O19" s="6">
        <f>SUM(O4:O18)</f>
        <v>0</v>
      </c>
      <c r="P19" s="7"/>
    </row>
    <row r="20" spans="1:16" s="4" customFormat="1" x14ac:dyDescent="0.25"/>
    <row r="21" spans="1:16" s="4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workbookViewId="0">
      <selection activeCell="F4" sqref="F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8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409.5" x14ac:dyDescent="0.25">
      <c r="A4" s="2">
        <v>16</v>
      </c>
      <c r="B4" s="2"/>
      <c r="C4" s="2" t="s">
        <v>16</v>
      </c>
      <c r="D4" s="2" t="s">
        <v>35</v>
      </c>
      <c r="E4" s="2"/>
      <c r="F4" s="2"/>
      <c r="G4" s="2"/>
      <c r="H4" s="2" t="s">
        <v>18</v>
      </c>
      <c r="I4" s="2"/>
      <c r="J4" s="6">
        <v>15</v>
      </c>
      <c r="K4" s="6"/>
      <c r="L4" s="6">
        <f t="shared" ref="L4:L14" si="0">K4*((100+N4)/100)</f>
        <v>0</v>
      </c>
      <c r="M4" s="6">
        <f t="shared" ref="M4:M14" si="1">J4*K4</f>
        <v>0</v>
      </c>
      <c r="N4" s="6"/>
      <c r="O4" s="6">
        <f t="shared" ref="O4:O14" si="2">J4*L4</f>
        <v>0</v>
      </c>
    </row>
    <row r="5" spans="1:16" s="4" customFormat="1" ht="210" x14ac:dyDescent="0.25">
      <c r="A5" s="2">
        <v>17</v>
      </c>
      <c r="B5" s="2"/>
      <c r="C5" s="2" t="s">
        <v>16</v>
      </c>
      <c r="D5" s="2" t="s">
        <v>36</v>
      </c>
      <c r="E5" s="2"/>
      <c r="F5" s="2"/>
      <c r="G5" s="2"/>
      <c r="H5" s="2" t="s">
        <v>18</v>
      </c>
      <c r="I5" s="2"/>
      <c r="J5" s="6">
        <v>5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6" s="4" customFormat="1" ht="135" x14ac:dyDescent="0.25">
      <c r="A6" s="2">
        <v>18</v>
      </c>
      <c r="B6" s="2"/>
      <c r="C6" s="2" t="s">
        <v>16</v>
      </c>
      <c r="D6" s="2" t="s">
        <v>37</v>
      </c>
      <c r="E6" s="2"/>
      <c r="F6" s="2"/>
      <c r="G6" s="2"/>
      <c r="H6" s="2" t="s">
        <v>18</v>
      </c>
      <c r="I6" s="2"/>
      <c r="J6" s="6">
        <v>20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6" s="4" customFormat="1" ht="135" x14ac:dyDescent="0.25">
      <c r="A7" s="2">
        <v>19</v>
      </c>
      <c r="B7" s="2"/>
      <c r="C7" s="2" t="s">
        <v>16</v>
      </c>
      <c r="D7" s="2" t="s">
        <v>38</v>
      </c>
      <c r="E7" s="2"/>
      <c r="F7" s="2"/>
      <c r="G7" s="2"/>
      <c r="H7" s="2" t="s">
        <v>18</v>
      </c>
      <c r="I7" s="2"/>
      <c r="J7" s="6">
        <v>20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6" s="4" customFormat="1" ht="195" x14ac:dyDescent="0.25">
      <c r="A8" s="2">
        <v>20</v>
      </c>
      <c r="B8" s="2"/>
      <c r="C8" s="2" t="s">
        <v>16</v>
      </c>
      <c r="D8" s="2" t="s">
        <v>39</v>
      </c>
      <c r="E8" s="2"/>
      <c r="F8" s="2"/>
      <c r="G8" s="2"/>
      <c r="H8" s="2" t="s">
        <v>18</v>
      </c>
      <c r="I8" s="2"/>
      <c r="J8" s="6">
        <v>15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6" s="4" customFormat="1" x14ac:dyDescent="0.25">
      <c r="A9" s="2">
        <v>21</v>
      </c>
      <c r="B9" s="2"/>
      <c r="C9" s="2" t="s">
        <v>16</v>
      </c>
      <c r="D9" s="2" t="s">
        <v>40</v>
      </c>
      <c r="E9" s="2"/>
      <c r="F9" s="2"/>
      <c r="G9" s="2"/>
      <c r="H9" s="2" t="s">
        <v>18</v>
      </c>
      <c r="I9" s="2"/>
      <c r="J9" s="6">
        <v>20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6" s="4" customFormat="1" x14ac:dyDescent="0.25">
      <c r="A10" s="2">
        <v>22</v>
      </c>
      <c r="B10" s="2"/>
      <c r="C10" s="2" t="s">
        <v>16</v>
      </c>
      <c r="D10" s="2" t="s">
        <v>41</v>
      </c>
      <c r="E10" s="2"/>
      <c r="F10" s="2"/>
      <c r="G10" s="2"/>
      <c r="H10" s="2" t="s">
        <v>18</v>
      </c>
      <c r="I10" s="2"/>
      <c r="J10" s="6">
        <v>7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6" s="4" customFormat="1" ht="30" x14ac:dyDescent="0.25">
      <c r="A11" s="2">
        <v>23</v>
      </c>
      <c r="B11" s="2"/>
      <c r="C11" s="2" t="s">
        <v>16</v>
      </c>
      <c r="D11" s="2" t="s">
        <v>42</v>
      </c>
      <c r="E11" s="2"/>
      <c r="F11" s="2"/>
      <c r="G11" s="2"/>
      <c r="H11" s="2" t="s">
        <v>18</v>
      </c>
      <c r="I11" s="2"/>
      <c r="J11" s="6">
        <v>20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6" s="4" customFormat="1" x14ac:dyDescent="0.25">
      <c r="A12" s="2">
        <v>24</v>
      </c>
      <c r="B12" s="2"/>
      <c r="C12" s="2" t="s">
        <v>16</v>
      </c>
      <c r="D12" s="2" t="s">
        <v>43</v>
      </c>
      <c r="E12" s="2"/>
      <c r="F12" s="2"/>
      <c r="G12" s="2"/>
      <c r="H12" s="2" t="s">
        <v>18</v>
      </c>
      <c r="I12" s="2"/>
      <c r="J12" s="6">
        <v>15</v>
      </c>
      <c r="K12" s="6"/>
      <c r="L12" s="6">
        <f t="shared" si="0"/>
        <v>0</v>
      </c>
      <c r="M12" s="6">
        <f t="shared" si="1"/>
        <v>0</v>
      </c>
      <c r="N12" s="6"/>
      <c r="O12" s="6">
        <f t="shared" si="2"/>
        <v>0</v>
      </c>
    </row>
    <row r="13" spans="1:16" s="4" customFormat="1" x14ac:dyDescent="0.25">
      <c r="A13" s="2">
        <v>25</v>
      </c>
      <c r="B13" s="2"/>
      <c r="C13" s="2" t="s">
        <v>16</v>
      </c>
      <c r="D13" s="2" t="s">
        <v>44</v>
      </c>
      <c r="E13" s="2"/>
      <c r="F13" s="2"/>
      <c r="G13" s="2"/>
      <c r="H13" s="2" t="s">
        <v>18</v>
      </c>
      <c r="I13" s="2"/>
      <c r="J13" s="6">
        <v>4</v>
      </c>
      <c r="K13" s="6"/>
      <c r="L13" s="6">
        <f t="shared" si="0"/>
        <v>0</v>
      </c>
      <c r="M13" s="6">
        <f t="shared" si="1"/>
        <v>0</v>
      </c>
      <c r="N13" s="6"/>
      <c r="O13" s="6">
        <f t="shared" si="2"/>
        <v>0</v>
      </c>
    </row>
    <row r="14" spans="1:16" s="4" customFormat="1" x14ac:dyDescent="0.25">
      <c r="A14" s="2">
        <v>26</v>
      </c>
      <c r="B14" s="2"/>
      <c r="C14" s="2" t="s">
        <v>16</v>
      </c>
      <c r="D14" s="2" t="s">
        <v>45</v>
      </c>
      <c r="E14" s="2"/>
      <c r="F14" s="2"/>
      <c r="G14" s="2"/>
      <c r="H14" s="2" t="s">
        <v>18</v>
      </c>
      <c r="I14" s="2"/>
      <c r="J14" s="6">
        <v>20</v>
      </c>
      <c r="K14" s="6"/>
      <c r="L14" s="6">
        <f t="shared" si="0"/>
        <v>0</v>
      </c>
      <c r="M14" s="6">
        <f t="shared" si="1"/>
        <v>0</v>
      </c>
      <c r="N14" s="6"/>
      <c r="O14" s="6">
        <f t="shared" si="2"/>
        <v>0</v>
      </c>
    </row>
    <row r="15" spans="1:16" s="4" customFormat="1" x14ac:dyDescent="0.25">
      <c r="I15" s="4" t="s">
        <v>33</v>
      </c>
      <c r="J15" s="6"/>
      <c r="K15" s="6"/>
      <c r="L15" s="6"/>
      <c r="M15" s="6">
        <f>SUM(M4:M14)</f>
        <v>0</v>
      </c>
      <c r="N15" s="6"/>
      <c r="O15" s="6">
        <f>SUM(O4:O14)</f>
        <v>0</v>
      </c>
      <c r="P15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Urządzenia do elektroterapii</vt:lpstr>
      <vt:lpstr>Urządzenia do resynchronizacji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2023-08-01T06:47:07Z</dcterms:created>
  <dcterms:modified xsi:type="dcterms:W3CDTF">2023-08-01T06:55:30Z</dcterms:modified>
  <cp:category/>
</cp:coreProperties>
</file>