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codeName="ThisWorkbook"/>
  <mc:AlternateContent xmlns:mc="http://schemas.openxmlformats.org/markup-compatibility/2006">
    <mc:Choice Requires="x15">
      <x15ac:absPath xmlns:x15ac="http://schemas.microsoft.com/office/spreadsheetml/2010/11/ac" url="X:\Postępowania\2023\Ustawa\86 PN 23 Sprzęt jednorazowego użytku\(2)Dokumentacja postepowania opublikowana w portalu w dniu wszczęcia\"/>
    </mc:Choice>
  </mc:AlternateContent>
  <xr:revisionPtr revIDLastSave="0" documentId="13_ncr:1_{D503AA58-5949-4BB8-8EEB-3FC3429CB9AE}" xr6:coauthVersionLast="47" xr6:coauthVersionMax="47" xr10:uidLastSave="{00000000-0000-0000-0000-000000000000}"/>
  <bookViews>
    <workbookView xWindow="-120" yWindow="-120" windowWidth="29040" windowHeight="15840" firstSheet="2" activeTab="6" xr2:uid="{00000000-000D-0000-FFFF-FFFF00000000}"/>
  </bookViews>
  <sheets>
    <sheet name="P.10-cewnik centralny" sheetId="1" r:id="rId1"/>
    <sheet name="P.11-cewniki do karmienia" sheetId="2" r:id="rId2"/>
    <sheet name="P.1-strzykawki, przyrządy do p" sheetId="3" r:id="rId3"/>
    <sheet name="P.2-zgłębniki Nutricia" sheetId="4" r:id="rId4"/>
    <sheet name="P.3-przyrządy do przetoczeń" sheetId="5" r:id="rId5"/>
    <sheet name="P.4-koreczki_przejściówki" sheetId="6" r:id="rId6"/>
    <sheet name="P.5-zamknięty system do pobier" sheetId="7" r:id="rId7"/>
    <sheet name="P.6-maska tlenowa z rezerwuare" sheetId="8" r:id="rId8"/>
    <sheet name="P.7-igła do penów" sheetId="9" r:id="rId9"/>
    <sheet name="P.8-maski resuscytacyjne" sheetId="10" r:id="rId10"/>
    <sheet name="P.9-kaniule dożylne" sheetId="11" r:id="rId11"/>
    <sheet name="Kryteria oceny" sheetId="12" r:id="rId12"/>
  </sheets>
  <calcPr calcId="181029"/>
</workbook>
</file>

<file path=xl/calcChain.xml><?xml version="1.0" encoding="utf-8"?>
<calcChain xmlns="http://schemas.openxmlformats.org/spreadsheetml/2006/main">
  <c r="O7" i="11" l="1"/>
  <c r="M7" i="11"/>
  <c r="O6" i="11"/>
  <c r="M6" i="11"/>
  <c r="L6" i="11"/>
  <c r="O5" i="11"/>
  <c r="M5" i="11"/>
  <c r="L5" i="11"/>
  <c r="O4" i="11"/>
  <c r="M4" i="11"/>
  <c r="L4" i="11"/>
  <c r="O10" i="10"/>
  <c r="M10" i="10"/>
  <c r="O9" i="10"/>
  <c r="M9" i="10"/>
  <c r="L9" i="10"/>
  <c r="O8" i="10"/>
  <c r="M8" i="10"/>
  <c r="L8" i="10"/>
  <c r="O7" i="10"/>
  <c r="M7" i="10"/>
  <c r="L7" i="10"/>
  <c r="O6" i="10"/>
  <c r="M6" i="10"/>
  <c r="L6" i="10"/>
  <c r="O5" i="10"/>
  <c r="M5" i="10"/>
  <c r="L5" i="10"/>
  <c r="O4" i="10"/>
  <c r="M4" i="10"/>
  <c r="L4" i="10"/>
  <c r="O5" i="9"/>
  <c r="M5" i="9"/>
  <c r="O4" i="9"/>
  <c r="M4" i="9"/>
  <c r="L4" i="9"/>
  <c r="O5" i="8"/>
  <c r="M5" i="8"/>
  <c r="O4" i="8"/>
  <c r="M4" i="8"/>
  <c r="L4" i="8"/>
  <c r="O31" i="7"/>
  <c r="M31" i="7"/>
  <c r="O30" i="7"/>
  <c r="M30" i="7"/>
  <c r="L30" i="7"/>
  <c r="O29" i="7"/>
  <c r="M29" i="7"/>
  <c r="L29" i="7"/>
  <c r="O28" i="7"/>
  <c r="M28" i="7"/>
  <c r="L28" i="7"/>
  <c r="O27" i="7"/>
  <c r="M27" i="7"/>
  <c r="L27" i="7"/>
  <c r="O26" i="7"/>
  <c r="M26" i="7"/>
  <c r="L26" i="7"/>
  <c r="O25" i="7"/>
  <c r="M25" i="7"/>
  <c r="L25" i="7"/>
  <c r="O24" i="7"/>
  <c r="M24" i="7"/>
  <c r="L24" i="7"/>
  <c r="O23" i="7"/>
  <c r="M23" i="7"/>
  <c r="L23" i="7"/>
  <c r="O22" i="7"/>
  <c r="M22" i="7"/>
  <c r="L22" i="7"/>
  <c r="O21" i="7"/>
  <c r="M21" i="7"/>
  <c r="L21" i="7"/>
  <c r="O20" i="7"/>
  <c r="M20" i="7"/>
  <c r="L20" i="7"/>
  <c r="O19" i="7"/>
  <c r="M19" i="7"/>
  <c r="L19" i="7"/>
  <c r="O18" i="7"/>
  <c r="M18" i="7"/>
  <c r="L18" i="7"/>
  <c r="O17" i="7"/>
  <c r="M17" i="7"/>
  <c r="L17" i="7"/>
  <c r="O16" i="7"/>
  <c r="M16" i="7"/>
  <c r="L16" i="7"/>
  <c r="O15" i="7"/>
  <c r="M15" i="7"/>
  <c r="L15" i="7"/>
  <c r="O14" i="7"/>
  <c r="M14" i="7"/>
  <c r="L14" i="7"/>
  <c r="O13" i="7"/>
  <c r="M13" i="7"/>
  <c r="L13" i="7"/>
  <c r="O12" i="7"/>
  <c r="M12" i="7"/>
  <c r="L12" i="7"/>
  <c r="O11" i="7"/>
  <c r="M11" i="7"/>
  <c r="L11" i="7"/>
  <c r="O10" i="7"/>
  <c r="M10" i="7"/>
  <c r="L10" i="7"/>
  <c r="O9" i="7"/>
  <c r="M9" i="7"/>
  <c r="L9" i="7"/>
  <c r="O8" i="7"/>
  <c r="M8" i="7"/>
  <c r="L8" i="7"/>
  <c r="O7" i="7"/>
  <c r="M7" i="7"/>
  <c r="L7" i="7"/>
  <c r="O6" i="7"/>
  <c r="M6" i="7"/>
  <c r="L6" i="7"/>
  <c r="O5" i="7"/>
  <c r="M5" i="7"/>
  <c r="L5" i="7"/>
  <c r="O4" i="7"/>
  <c r="M4" i="7"/>
  <c r="L4" i="7"/>
  <c r="O6" i="6"/>
  <c r="M6" i="6"/>
  <c r="O5" i="6"/>
  <c r="M5" i="6"/>
  <c r="L5" i="6"/>
  <c r="O4" i="6"/>
  <c r="M4" i="6"/>
  <c r="L4" i="6"/>
  <c r="O6" i="5"/>
  <c r="M6" i="5"/>
  <c r="O5" i="5"/>
  <c r="M5" i="5"/>
  <c r="L5" i="5"/>
  <c r="O4" i="5"/>
  <c r="M4" i="5"/>
  <c r="L4" i="5"/>
  <c r="O8" i="4"/>
  <c r="M8" i="4"/>
  <c r="O7" i="4"/>
  <c r="M7" i="4"/>
  <c r="L7" i="4"/>
  <c r="O6" i="4"/>
  <c r="M6" i="4"/>
  <c r="L6" i="4"/>
  <c r="O5" i="4"/>
  <c r="M5" i="4"/>
  <c r="L5" i="4"/>
  <c r="O4" i="4"/>
  <c r="M4" i="4"/>
  <c r="L4" i="4"/>
  <c r="O22" i="3"/>
  <c r="M22" i="3"/>
  <c r="O21" i="3"/>
  <c r="M21" i="3"/>
  <c r="L21" i="3"/>
  <c r="O20" i="3"/>
  <c r="M20" i="3"/>
  <c r="L20" i="3"/>
  <c r="O19" i="3"/>
  <c r="M19" i="3"/>
  <c r="L19" i="3"/>
  <c r="O18" i="3"/>
  <c r="M18" i="3"/>
  <c r="L18" i="3"/>
  <c r="O17" i="3"/>
  <c r="M17" i="3"/>
  <c r="L17" i="3"/>
  <c r="O16" i="3"/>
  <c r="M16" i="3"/>
  <c r="L16" i="3"/>
  <c r="O15" i="3"/>
  <c r="M15" i="3"/>
  <c r="L15" i="3"/>
  <c r="O14" i="3"/>
  <c r="M14" i="3"/>
  <c r="L14" i="3"/>
  <c r="O13" i="3"/>
  <c r="M13" i="3"/>
  <c r="L13" i="3"/>
  <c r="O12" i="3"/>
  <c r="M12" i="3"/>
  <c r="L12" i="3"/>
  <c r="O11" i="3"/>
  <c r="M11" i="3"/>
  <c r="L11" i="3"/>
  <c r="O10" i="3"/>
  <c r="M10" i="3"/>
  <c r="L10" i="3"/>
  <c r="O9" i="3"/>
  <c r="M9" i="3"/>
  <c r="L9" i="3"/>
  <c r="O8" i="3"/>
  <c r="M8" i="3"/>
  <c r="L8" i="3"/>
  <c r="O7" i="3"/>
  <c r="M7" i="3"/>
  <c r="L7" i="3"/>
  <c r="O6" i="3"/>
  <c r="M6" i="3"/>
  <c r="L6" i="3"/>
  <c r="O5" i="3"/>
  <c r="M5" i="3"/>
  <c r="L5" i="3"/>
  <c r="O4" i="3"/>
  <c r="M4" i="3"/>
  <c r="L4" i="3"/>
  <c r="O6" i="2"/>
  <c r="M6" i="2"/>
  <c r="O5" i="2"/>
  <c r="M5" i="2"/>
  <c r="L5" i="2"/>
  <c r="O4" i="2"/>
  <c r="M4" i="2"/>
  <c r="L4" i="2"/>
  <c r="O7" i="1"/>
  <c r="M7" i="1"/>
  <c r="O6" i="1"/>
  <c r="M6" i="1"/>
  <c r="L6" i="1"/>
  <c r="O5" i="1"/>
  <c r="M5" i="1"/>
  <c r="L5" i="1"/>
  <c r="O4" i="1"/>
  <c r="M4" i="1"/>
  <c r="L4" i="1"/>
</calcChain>
</file>

<file path=xl/sharedStrings.xml><?xml version="1.0" encoding="utf-8"?>
<sst xmlns="http://schemas.openxmlformats.org/spreadsheetml/2006/main" count="409" uniqueCount="99">
  <si>
    <t>P.10-cewnik centralny</t>
  </si>
  <si>
    <t>LP.</t>
  </si>
  <si>
    <t>Nazwa dostawcy - 15 znaków</t>
  </si>
  <si>
    <t>Indeks produktu</t>
  </si>
  <si>
    <t>Przedmiot zakupu - opis</t>
  </si>
  <si>
    <t>Nazwa produktu u dostawcy - pełna nazwa handlowa - 120 znaków</t>
  </si>
  <si>
    <t>Nazwa producenta</t>
  </si>
  <si>
    <t>Jednostka miary [op., szt.]</t>
  </si>
  <si>
    <t>Wielkość opakowania</t>
  </si>
  <si>
    <t>Ilość zamawiana</t>
  </si>
  <si>
    <t>Cena jednostk.netto [zł]</t>
  </si>
  <si>
    <t>Cena jednostk.brutto [zł]</t>
  </si>
  <si>
    <t>Wartość netto [zł]</t>
  </si>
  <si>
    <t>VAT %</t>
  </si>
  <si>
    <t>Wartość brutto [zł]</t>
  </si>
  <si>
    <t>312_07_08</t>
  </si>
  <si>
    <t>System mocowania cewników podskórnych  za pomocą nitinolowej kotwicy umieszczonej  pod skórą. Bez stosowani kleju. Umożliwiający pielęgnacje miejsca wkłucia dookoła poprzez podniesienie cewnika wraz z mocowaniem. Przeznaczony do stosowania bez ograniczenia czasowego ( przez cały czas utrzymywania cewnika ) rozmiary od 3 F- 12 F</t>
  </si>
  <si>
    <t>szt.</t>
  </si>
  <si>
    <t>Dwuświatłowy  cewnik wprowadzany metodą Seldingera wykonany z poliuretanu ipregnowanego aktywnym srebrem, co stanowi skuteczne, potwierdzone badaniami zabezpieczenie przeciw działaniu gram-dodatnich, gram-ujemnych bakterii oraz grzybów. Zestaw zawierąjacy, prowadnik nitinolowy pokryty teflonem  typu J 60 cm  w podajniku, umożliwiający wprowadzenie kciukiem , cewnik widoczny w Rtg o rozmiarze 7,5 Fr długość 16 lub 20 cm, strzykawkę 5ml,  bezpieczny skalpel pozwalający uniknąć zranienia, igła bezpieczna do nakłucia 18G x 70mm, rozszerzacz 8F 10 cm, zawór  aby ograniczyć ryzyko utraty krwi i zatoru powietrznego, dodatkowe skrzydełka mocujące,</t>
  </si>
  <si>
    <t>Trzyświatłowy  cewnik wprowadzany metodą Seldingera wykonany z poliuretanu ipregnowanego aktywnym srebrem, stanowi skuteczne, potwierdzone badaniami zabezpieczenie przeciw działaniu gram-dodatnich, gram-ujemnych bakterii oraz grzybów. Zestaw zawierąjacy, prowadnik nitinolowy pokryty teflonem  typu J 60 cm  w podajniku, umożliwiający wprowadzenie kciukiem , cewnik widoczny w Rtg o rozmiarze 7,5 Fr długość 16 lub 20 cm, strzykawkę 5ml,  bezpieczny skalpel pozwalający uniknąć zranienia, igła bezpieczna do nakłucia 18G x 70mm, rozszerzacz 8F 10 cm, zawór  aby ograniczyć ryzyko utraty krwi i zatoru powietrznego, dodatkowe skrzydełka mocujące,</t>
  </si>
  <si>
    <t>Razem</t>
  </si>
  <si>
    <t>P.11-cewniki do karmienia</t>
  </si>
  <si>
    <t>-cewnik do karmienia rozmiary: 4 F,  do 28 F ,</t>
  </si>
  <si>
    <t>-cewnik do karmienia rozmiary:   36 F</t>
  </si>
  <si>
    <t>P.1-strzykawki, przyrządy do przetoczeń,</t>
  </si>
  <si>
    <t>Przedłużacz do pomp infuzyjnych długość  min. 15, ,25, 30, 50, 70, 90, 120, 150, 185 cm – do wyboru Zamawiającego wolny od lateksu i FTALANÓW- oznaczenie/piktogram  fabrycznie nadrukowane na opakowaniu jednostkowym) , zapewniający trwałe i szczelne połączenie. Wyposażony w osłonkę łącznika luer-lock, łącznik stożkowy luer-lock „męski”, dren o średnicy wewn.  1,24 mm, łącznik stożkowy luer -lock „żeński” oraz osłonkę łącznika. Opakowanie papier-folia. Opakowanie 300</t>
  </si>
  <si>
    <t>Przedłużacz do pomp infuzyjnych bursztynowy, transparentny, do leków światłoczułych,  długość min. 15,25, 30,50, 70 , 90, 120, 150, 185 cm – do wyboru Zamawiającego wolny od lateksu i FTALANÓW- oznaczenie/piktogram  fabrycznie nadrukowane na opakowaniu jednostkowym) , zapewniający trwałe i szczelne połączenie. Wyposażony w osłonkę łącznika luer-lock, łącznik stożkowy luer-lock „męski”, dren o średnicy wewn.  1,24 mm, łącznik stożkowy luer -lock „żeński” oraz osłonkę łącznika. Opakowanie papier-folia. Opakowanie 300 szt</t>
  </si>
  <si>
    <t>Przyrząd do szybkiego przetaczania  krwi, op. 40 szt.</t>
  </si>
  <si>
    <t>Przyrząd do przetaczania krwi i preparatów krwiopochodnych/ transfuzji, z  komora kroplowa wolna od PVC o długości min. 80mm w części przezroczystej , z odpowietrznikiem, zatyczka filtra w kolorze czerwonym,  pojemność komory 18 ml, igła biorcza stożkowa, dwukanałowa, z ABS, całość bez zawartości ftalanów i lateksu (informacja fabrycznie nadrukowana  na opakowaniu jednostkowym), zacisk rolkowy wyposażony w uchwyt na dren oraz możliwość zabezpieczenia igły biorczej po użyciu (dodatkowy otwór/pochewka), nazwa producenta bezpośrednio na przyrządzie, dren o dł. 150 cm wyposażone w opaskę lub gumkę stabilizującą dren wewnątrz opakowania, opakowanie kolorystyczne - nadruk w kolorze czerwonym, folia-papier, sterylna, opakowanie 180 szt,</t>
  </si>
  <si>
    <t>Strzykawka trzyczęściowa, jednorazowego użytku, bursztynowa, 50 ml (60 ml), do pomp infuzyjnych z łącznikiem stożkowym luer-lock, gumowy tłoczek z podwójnym uszczelnieniem, podwójna skala pomiarowa co 1 ml, podwójne uszczelnienie tłoka, czterostronne podcięcie tłoczyska dla dobrej stabilizacji w pompie, długość całkowita min. 16 cm,  tłok i cylinder z polipropylenu, nazwa producenta na cylindrze, oznaczenie o braku zawartości lateksu fabrycznie nadrukowane na opakowaniu jednostkowym,sterylizowane EO, opakowanie papier-folia, opakowanie 85 szt.</t>
  </si>
  <si>
    <t>Strzykawka do TBC 1 ml z wymienną igła  0,5 x 16 mm, z dodatkowym trzpieniem w uszczelniaczu tłoka , który niweluje przestrzeń martwą i umożliwia podaż leku bez straty, z polipropylenu, sterylna, opakowanie 100 szt</t>
  </si>
  <si>
    <t>op</t>
  </si>
  <si>
    <t>Strzykawka do insuliny  1 , U-100, z wymienną igła  0,5 x 16 mm, tłok w kolorze pomarańczowym, z dodatkowym trzpieniem w uszczelniaczu tłoka , który niweluje przestrzeń martwą i umożliwia podaż leku bez straty, z polipropylenu, sterylna opakowanie 100 szt</t>
  </si>
  <si>
    <t>strzykawki 2-częściowe j.uż.wykonane z polipropylenu PP korpus, polietylenu PE tłok-  umożliwiający dokładną kontrolę wizualną podawanego leku, strzykawka posiada czytelną i niezmywalną podwójną/dwustronną  czarną skalę, stożek Luer zbieżnosc 6:100 kompatybilny z igłami j.u., podwójna kryza na korpusie strzykawki, uniemożliwiająca przypadkowe wysunięcie tłoka, z prostym sztywnym tłokiem gwarantującym płynną podaż leku bez dodatkowych przewężeń w jego środkowej części, opakowania jednostkowe typu blister pack, na opakowaniu jednostkowym nr serii i data ważności, strzykawki jałowe, apirogenne i nietoksyczne sterylizowane tlenkiem etylenu, na pojedynczej strzykawce (cylindrze) nadrukowana informacja z nazwą producenta i typem strzykawki, kolorystyczne oznakowanie rozmiaru strzykawki na pojedynczym opakowaniu każdej sztuki oraz informacja o braku zawartości ftalanów. sterylna, jednorazowego użytku. opakowanie 100 szt. -Strzykawka -   2ml, z przedłużoną skalą do 3 ml.</t>
  </si>
  <si>
    <t>strzykawki 2-częściowe j.uż.wykonane z polipropylenu PP korpus, polietylenu PE tłok-  umożliwiający dokładną kontrolę wizualną podawanego leku, strzykawka posiada czytelną i niezmywalną podwójną/dwustronną  czarną skalę, stożek Luer zbieżnosc 6:100 kompatybilny z igłami j.u., podwójna kryza na korpusie strzykawki, uniemożliwiająca przypadkowe wysunięcie tłoka, z prostym sztywnym tłokiem gwarantującym płynną podaż leku bez dodatkowych przewężeń w jego środkowej części, opakowania jednostkowe typu blister pack, na opakowaniu jednostkowym nr serii i data ważności, strzykawki jałowe, apirogenne i nietoksyczne sterylizowane tlenkiem etylenu, na pojedynczej strzykawce (cylindrze) nadrukowana informacja z nazwą producenta i typem strzykawki, kolorystyczne oznakowanie rozmiaru strzykawki na pojedynczym opakowaniu każdej sztuki oraz informacja o braku zawartości ftalanów. sterylna, jednorazowego użytku. opakowanie 100 szt. -Strzykawka -   5 ml, z przedłużoną skalą do 6 ml.</t>
  </si>
  <si>
    <t>strzykawki 2-częściowe j.uż.wykonane z polipropylenu PP korpus, polietylenu PE tłok-  umożliwiający dokładną kontrolę wizualną podawanego leku, strzykawka posiada czytelną i niezmywalną podwójną/dwustronną  czarną skalę, stożek Luer zbieżnosc 6:100 kompatybilny z igłami j.u., podwójna kryza na korpusie strzykawki, uniemożliwiająca przypadkowe wysunięcie tłoka, z prostym sztywnym tłokiem gwarantującym płynną podaż leku bez dodatkowych przewężeń w jego środkowej części, opakowania jednostkowe typu blister pack, na opakowaniu jednostkowym nr serii i data ważności, strzykawki jałowe, apirogenne i nietoksyczne sterylizowane tlenkiem etylenu, na pojedynczej strzykawce (cylindrze) nadrukowana informacja z nazwą producenta i typem strzykawki, kolorystyczne oznakowanie rozmiaru strzykawki na pojedynczym opakowaniu każdej sztuki oraz informacja o braku zawartości ftalanów. sterylna, jednorazowego użytku. opakowanie 100 szt. -Strzykawka - 1O ml , z przedłużoną skalą do 12 ml.</t>
  </si>
  <si>
    <t>strzykawki 2-częściowe j.uż.wykonane z polipropylenu PP korpus, polietylenu PE tłok-  umożliwiający dokładną kontrolę wizualną podawanego leku, strzykawka posiada czytelną i niezmywalną podwójną/dwustronną  czarną skalę, stożek Luer zbieżnosc 6:100 kompatybilny z igłami j.u., podwójna kryza na korpusie strzykawki, uniemożliwiająca przypadkowe wysunięcie tłoka, z prostym sztywnym tłokiem gwarantującym płynną podaż leku bez dodatkowych przewężeń w jego środkowej części, opakowania jednostkowe typu blister pack, na opakowaniu jednostkowym nr serii i data ważności, strzykawki jałowe, apirogenne i nietoksyczne sterylizowane tlenkiem etylenu, na pojedynczej strzykawce (cylindrze) nadrukowana informacja z nazwą producenta i typem strzykawki, kolorystyczne oznakowanie rozmiaru strzykawki na pojedynczym opakowaniu każdej sztuki oraz informacja o braku zawartości ftalanów. sterylna, jednorazowego użytku. opakowanie 100 szt. -Strzykawka - 20ml, z przedłużoną skalą do 24 ml.</t>
  </si>
  <si>
    <t>Strzykawka trzyczęściowa, jednorazowego użytku, biała, 50 ml (60 ml), do pomp infuzyjnych, z łącznikiem stożkowym luer-lock, gumowy tłoczek z podwójnym uszczelnieniem,  podwójna skala pomiarowa co 1 ml, podwójne uszczelnienie tłoka, czterostronne podcięcie tłoczyska dla dobrej stabilizacji w pompie, długość całkowita min. 16 cm,  tłok i cylinder  z polipropylenu, nazwa producenta na cylindrze, oznaczenie o braku zawartości lateksu fabrycznie nadrukowane na opakowaniu jednostkowym , sterylizowane EO, opakowanie papier-folia. opakowanie 85 szt.</t>
  </si>
  <si>
    <t>Strzykawka cewnikowa ,janeta do płukania cewnika,  pęcherza 50/60 ml z podwójnym  gumowym uszczelniaczem tłoka (bez zawartości lateksu - informacja nadrukowana na opakowaniu jednostkowym), wykonana z polipropylenu (wolna od PCV) wylot strzykawki zakończony prosto (nie pod kątem), sterylna, bez uskoków , nazwa producenta na cylindrze umożliwiająca łatwą identyfikację ,  blokada tłoka zapobiegająca niekontrolowanemu wysunięciu tloka z cylindra, opakowanie 85 szt.</t>
  </si>
  <si>
    <t>Strzykawka cewnikowa,  janeta  , do płukania cewnika, pęcherza , 100 ml z podwójnym  gumowym uszczelniaczem tłoka,  bez zawartości lateksu - informacja nadrukowana na opakowaniu jednostkowym), wykonana z polipropylenu (wolna od PCV)z dodatkowym łącznikiem luer   o gładko wyrobionych brzegach i  stożkowym kształcie, wylot strzykawki zakończony prosto (nie pod kątem),  bez uskoków , nazwa producenta na cylindrze umożliwiająca łatwą identyfikację , blokada tłoka zapobiegająca niekontrolowanemu wysunięciu tłoka z cylindra, sterylna, opakowanie 45 szt.</t>
  </si>
  <si>
    <t>-strzykawka niskooporowa 3 części z końcówką Luer Lock-*   2 ml</t>
  </si>
  <si>
    <t>-strzykawka niskooporowa 3 części z końcówką Luer Lock-*   10 ml</t>
  </si>
  <si>
    <t>-strzykawka niskooporowa 3 części z końcówką Luer Lock-*   20 ml</t>
  </si>
  <si>
    <t>Przyrząd do przetaczania płynów infuzyjnych, bursztynowy - do leków światłoczułych , komora kroplowa z miękkiego elastycznego tworzywa,   (bez PCV)  o długości min. 60 mm w części przezroczystej, całość wolna od ftalanów i lateksu( informacja fabrycznie nadrukowana na opakowaniu jednostkowym)  , igła biorcza stożkowa, dwukanałowa,wykonana z ABS,    zacisk rolkowy wyposażony w uchwyt na dren oraz możliwość zabezpieczenia igły biorczej po użyciu (dodatkowy otwór/ pochewka), nazwa producenta bezpośrednio na przyrządzie, dren o dł. 150 cm,  objętość wypełnienia drenu 11 ml, dren o średnicy 3 mm, nazwa producenta na przyrządzie ,  wyposażone w opaskę lub gumkę stabilizującą dren wewnątrz opakowania, .opakowanie kolorystyczne folia-papier, sterylny, opakowanie 200 szt.</t>
  </si>
  <si>
    <t>P.2-zgłębniki Nutricia</t>
  </si>
  <si>
    <t>przyrząd do żywienia dojelitowego do pompy FLOCAR -zestaw do pompy Flocar Infinity do woków</t>
  </si>
  <si>
    <t>przyrządy do pompy Infinity stacjonarnej- zestaw do pompy Flocare Infinity do worków i butelek</t>
  </si>
  <si>
    <t>flokar zgłębnik PUR z prowadnicą i wielofunkcyjnym łącznikiem 10 F, 12 F</t>
  </si>
  <si>
    <t>zestaw do przezskórnej gastrostomii PEG 18 CH, 20 CH</t>
  </si>
  <si>
    <t>P.3-przyrządy do przetoczeń</t>
  </si>
  <si>
    <t>przyrząd do przetoczeń do pomp perystatycznych Ascor AP-31P</t>
  </si>
  <si>
    <t>przyrząd do przetoczeń do pomp perystatycznych Ascor AP-31</t>
  </si>
  <si>
    <t>P.4-koreczki/przejściówki</t>
  </si>
  <si>
    <t>złącze przejściowe do zgłębnika typu Enlock/Funnel tube</t>
  </si>
  <si>
    <t>złącze przejściowe typu Oral/Luer</t>
  </si>
  <si>
    <t>P.5-zamknięty system do pobierania</t>
  </si>
  <si>
    <t>Probówko-strzykawka do OB z wyposażeniem umożliwiającym oznaczenie wyniku ( odczyt liniowy ) od 1 do 2 ml</t>
  </si>
  <si>
    <t>Probówko-strzykawka do morfologii K3EDTA do 8mm</t>
  </si>
  <si>
    <t>Probówko-strzykawka do morfologii 1,8 mm EDTA</t>
  </si>
  <si>
    <t>Probówko-strzykawka do układu krzepnięcia z cytrynianem sodu 3,2 % od 1 do 1,4 ml</t>
  </si>
  <si>
    <t>Probówko-strzykawka do biochemii z granulatem i przyspieszaczem wykrzepiania od 1 do 1,3 ml</t>
  </si>
  <si>
    <t>Probówko-strzykawka do biochemii z granulatem i przyspieszaczem wykrzepiania  od 2 do 3 ml</t>
  </si>
  <si>
    <t>Probówko-strzykawka do biochemii z granulatem i przyspieszaczem wykrzepiania 4,9 ml</t>
  </si>
  <si>
    <t>Probówko-strzykawka do biochemii z granulatem i przyspieszaczem wykrzepiania od 7 do 9 ml</t>
  </si>
  <si>
    <t>Probówko-strzykawka do gazometrii z heparyną litową od 1 do 2 ml</t>
  </si>
  <si>
    <t>probówko-strzykawka do glukozy z fluorkiem sodu od 1 do 1,2 ml</t>
  </si>
  <si>
    <t>Igła systemowa do pobrań 0,7 *38mm -  0,7 mm</t>
  </si>
  <si>
    <t>Igła systemowa do pobrań 0,7 *38mm - 0,7 mm  - bezpieczna</t>
  </si>
  <si>
    <t>Igła systemowa do pobrań ,8 * 38mm  - 0,8 mm</t>
  </si>
  <si>
    <t>Igła systemowa do pobrań 0,8 * 38 mm - bezpieczna - 0,8 mm</t>
  </si>
  <si>
    <t>Igła systemowa do pobrań 0,9 * 38 mm -  0,9 mm</t>
  </si>
  <si>
    <t>Igła systemowa do pobrań 0,9 * 38 mm - bezpieczna -0,9 mm</t>
  </si>
  <si>
    <t>Igła do pobrań 0,8 typu motylek, igła do posiewów krwi pakowane pojedynczo sterylne po otwarciu gotowe do użycia 0,8 mm</t>
  </si>
  <si>
    <t>Igła typu motylek dł. 80 mm, pakowana pojedynczo, sterylna z końcówką systemową 0,8 - 0,8 mm</t>
  </si>
  <si>
    <t>Łączni umożliwiający połączenie igły systemowej ze strzykawką typu Luer</t>
  </si>
  <si>
    <t>Łącznik umożliwiający połączenie probówko-strzykawki z końcówką typu Luer , np. wenflon</t>
  </si>
  <si>
    <t>Probówko-strzykawka do małopłytkowości rzekomej z odczynnikiem innym niż cytrynian i heparyna od 2 do 3 ml</t>
  </si>
  <si>
    <t>Probówko-strzykawka do układu krzepnięcia z cytrynianem sodu 3,2 % od 2 do 3 ml</t>
  </si>
  <si>
    <t>Statywy do OB 10-miejscowe bez ścianki tylnej</t>
  </si>
  <si>
    <t>Probówka do morfologii z EDTA na 4 ml</t>
  </si>
  <si>
    <t>Probówka z heparyną litową L, -heparyn L/H 7,5 ml</t>
  </si>
  <si>
    <t>Pipety do OB</t>
  </si>
  <si>
    <t>Filtr Ventialation</t>
  </si>
  <si>
    <t>P.6-maska tlenowa z rezerwuarem</t>
  </si>
  <si>
    <t>maska tlenowa z rezerwuarem zaworem zwrotnym do wysokiej koncentracji tlenu dla dorosłych
-anatomicznie ukształtowana maska, wykonana materiał elastyczny medyczny PCV ( nie zawiera lateksu i ftalanów) dren tlenowy 2 m ze standardowymi złączami , taśma mocująca na głowie, blaszka dopasowująca do nosa, zawór zwrotny, rezerwuar ( worek ), koncentracja tlenu O2 do 100 %, produkt jednorazowy</t>
  </si>
  <si>
    <t>P.7-igła do penów</t>
  </si>
  <si>
    <t>igła Micro Fine 0,30 x 8 mm ( op.= 100 szt. )</t>
  </si>
  <si>
    <t>P.8-maski resuscytacyjne</t>
  </si>
  <si>
    <t>Maska krtaniowa jednorazowego użytku z możliwością  dostępu gastrycznego oraz możliwością wykonania intubacji dotchawiczej, zgodne z budową anatomiczną gardła wygięcie z możliwość wykonania intubacji za pomocą standardowej rurki dotchawiczej, usztywnienie zapobiegające przed niedrożnością spowodowaną zagryzieniem rurki, maska  z balonikiem kontrolnym i znacznikami głębokości ułatwiającymi prawidłowe usytuowanie maski. Sterylna, bezlateksowa i nie zawierająca  ftalanów; rozmiar 0,</t>
  </si>
  <si>
    <t>Maska krtaniowa jednorazowego użytku z możliwością  dostępu gastrycznego oraz możliwością wykonania intubacji dotchawiczej, zgodne z budową anatomiczną gardła wygięcie z możliwość wykonania intubacji za pomocą standardowej rurki dotchawiczej, usztywnienie zapobiegające przed niedrożnością spowodowaną zagryzieniem rurki, maska  z balonikiem kontrolnym i znacznikami głębokości ułatwiającymi prawidłowe usytuowanie maski. Sterylna, bezlateksowa i nie zawierająca  ftalanów;   rozmiar 1</t>
  </si>
  <si>
    <t>Maska krtaniowa jednorazowego użytku z możliwością  dostępu gastrycznego oraz możliwością wykonania intubacji dotchawiczej, zgodne z budową anatomiczną gardła wygięcie z możliwość wykonania intubacji za pomocą standardowej rurki dotchawiczej, usztywnienie zapobiegające przed niedrożnością spowodowaną zagryzieniem rurki, maska  z balonikiem kontrolnym i znacznikami głębokości ułatwiającymi prawidłowe usytuowanie maski. Sterylna, bezlateksowa i nie zawierająca  ftalanów;   rozmiar 2</t>
  </si>
  <si>
    <t>Maska krtaniowa jednorazowego użytku z możliwością  dostępu gastrycznego oraz możliwością wykonania intubacji dotchawiczej, zgodne z budową anatomiczną gardła wygięcie z możliwość wykonania intubacji za pomocą standardowej rurki dotchawiczej, usztywnienie zapobiegające przed niedrożnością spowodowaną zagryzieniem rurki, maska  z balonikiem kontrolnym i znacznikami głębokości ułatwiającymi prawidłowe usytuowanie maski. Sterylna, bezlateksowa i nie zawierająca  ftalanów;   rozmiar 3</t>
  </si>
  <si>
    <t>Maska krtaniowa jednorazowego użytku z możliwością  dostępu gastrycznego oraz możliwością wykonania intubacji dotchawiczej, zgodne z budową anatomiczną gardła wygięcie z możliwość wykonania intubacji za pomocą standardowej rurki dotchawiczej, usztywnienie zapobiegające przed niedrożnością spowodowaną zagryzieniem rurki, maska  z balonikiem kontrolnym i znacznikami głębokości ułatwiającymi prawidłowe usytuowanie maski. Sterylna, bezlateksowa i nie zawierająca  ftalanów;   rozmiar 4</t>
  </si>
  <si>
    <t>Maska krtaniowa jednorazowego użytku z możliwością  dostępu gastrycznego oraz możliwością wykonania intubacji dotchawiczej, zgodne z budową anatomiczną gardła wygięcie z możliwość wykonania intubacji za pomocą standardowej rurki dotchawiczej, usztywnienie zapobiegające przed niedrożnością spowodowaną zagryzieniem rurki, maska  z balonikiem kontrolnym i znacznikami głębokości ułatwiającymi prawidłowe usytuowanie maski. Sterylna, bezlateksowa i nie zawierająca  ftalanów; rozmiar  5</t>
  </si>
  <si>
    <t>P.9-kaniule dożylne</t>
  </si>
  <si>
    <t>kaniula dożylna do długotrwałych wlewów ( typu venflon) wykonane z FEP, opakowane w sztywne opakowania uniemożliwiające przypadkowe uszkodzenia wyposażona w skrzydełka, samodomykający się port boczny lub ze standardowym koreczkiem portu bocznego, min. 2 linie rtg, .
         * 16G
         * 17G
         * 18G
         * 20G
         * 22G</t>
  </si>
  <si>
    <t>kaniula dożylna do długotrwałych wlewów (typu Venflon) 26G bez portu bocznego, sterylne z materiału PTFE lub równoważnego, ostrze wkłucie atraumatyczne,  końcówka cewnika podwójnie zwężona, cewnik neonatologiczny bez portu bocznego wyposażony w przyrząd ułatwiający wprowadzenie w żyłę opakowane w sztywna opakowania uniemożliwiające przypadkowe uszkodzenia</t>
  </si>
  <si>
    <t>Bezpieczna kaniula dożylna wykonana z termoplastycznego poliuretanu (PU), wyposażona w 6 pasków kontrastujących w RTG (siarczan baru), igła ze stali nierdzewnej z ostrzem typu „Back-Cut”, pasywny element zabezpieczający igłę wykonany z poliwęglanu lub ABS-u oraz stali nierdzewnej, uchwyt umożliwiający wkłucie jedną ręką, port boczny wyposażony w silikonową zastawkę do wstrzyknięć, samodomykający się korek portu bocznego oraz skrzydełka mocujące z możliwością przyszycia w kolorze identyfikującym rozmiar kaniuli, filtr hydrofobowy, opakowanie typu twardy blister (PVC+TYVEC). Na opakowaniu w kolorze identyfikującym rozmiar fabrycznie umieszczone: numer katalogowy, materiał cewnika, rozmiar (G x cale oraz mm) oraz przepływ kaniuli (ml/min), brak zawartości lateksu oraz ftalanów. Rozmiary: 22G x 1” (0,9 x 25 mm) 36 ml/min, 20G x 1¼‘’ (1,1 x 32 mm) 61 ml/min, 18G x 1¾’’ (1,3 x 45 mm) 100 ml/min, 17G x 1¾’’ (1,5 x 45 mm) 142 ml/min, 16G x 1¾’’ (1,7 x 45 mm) 200 ml/min,</t>
  </si>
  <si>
    <t>Indeks produktu u dostawcy- max. 20 znaków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</si>
</sst>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2"/>
      <color rgb="FF000000"/>
      <name val="Arial"/>
      <family val="2"/>
      <charset val="238"/>
    </font>
    <font>
      <sz val="12"/>
      <color rgb="FF00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centerContinuous"/>
    </xf>
    <xf numFmtId="0" fontId="0" fillId="0" borderId="0" xfId="0" applyAlignment="1">
      <alignment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7"/>
  <sheetViews>
    <sheetView zoomScale="85" zoomScaleNormal="85" workbookViewId="0">
      <selection activeCell="D4" sqref="D4"/>
    </sheetView>
  </sheetViews>
  <sheetFormatPr defaultRowHeight="15" x14ac:dyDescent="0.25"/>
  <cols>
    <col min="1" max="1" width="4.5703125" style="3" bestFit="1" customWidth="1"/>
    <col min="2" max="2" width="16" style="3" customWidth="1"/>
    <col min="3" max="3" width="12.28515625" style="3" customWidth="1"/>
    <col min="4" max="4" width="45.85546875" style="8" customWidth="1"/>
    <col min="5" max="5" width="20.28515625" style="3" customWidth="1"/>
    <col min="6" max="6" width="25.5703125" style="3" customWidth="1"/>
    <col min="7" max="7" width="14.85546875" style="3" customWidth="1"/>
    <col min="8" max="8" width="13.28515625" style="3" customWidth="1"/>
    <col min="9" max="9" width="12.85546875" style="3" customWidth="1"/>
    <col min="10" max="10" width="14" style="3" customWidth="1"/>
    <col min="11" max="11" width="14.42578125" style="3" customWidth="1"/>
    <col min="12" max="12" width="15.42578125" style="3" customWidth="1"/>
    <col min="13" max="13" width="15.140625" style="3" customWidth="1"/>
    <col min="14" max="14" width="7" style="3" bestFit="1" customWidth="1"/>
    <col min="15" max="15" width="17.42578125" style="3" customWidth="1"/>
  </cols>
  <sheetData>
    <row r="1" spans="1:16" ht="15.75" x14ac:dyDescent="0.25">
      <c r="F1" s="4" t="s">
        <v>0</v>
      </c>
    </row>
    <row r="2" spans="1:16" s="2" customFormat="1" ht="63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98</v>
      </c>
      <c r="F2" s="5" t="s">
        <v>5</v>
      </c>
      <c r="G2" s="5" t="s">
        <v>6</v>
      </c>
      <c r="H2" s="5" t="s">
        <v>7</v>
      </c>
      <c r="I2" s="5" t="s">
        <v>8</v>
      </c>
      <c r="J2" s="5" t="s">
        <v>9</v>
      </c>
      <c r="K2" s="5" t="s">
        <v>10</v>
      </c>
      <c r="L2" s="5" t="s">
        <v>11</v>
      </c>
      <c r="M2" s="5" t="s">
        <v>12</v>
      </c>
      <c r="N2" s="5" t="s">
        <v>13</v>
      </c>
      <c r="O2" s="5" t="s">
        <v>14</v>
      </c>
    </row>
    <row r="3" spans="1:16" x14ac:dyDescent="0.25">
      <c r="A3" s="6">
        <v>1</v>
      </c>
      <c r="B3" s="6">
        <v>2</v>
      </c>
      <c r="C3" s="6">
        <v>3</v>
      </c>
      <c r="D3" s="7">
        <v>4</v>
      </c>
      <c r="E3" s="6">
        <v>5</v>
      </c>
      <c r="F3" s="6">
        <v>6</v>
      </c>
      <c r="G3" s="6">
        <v>7</v>
      </c>
      <c r="H3" s="6">
        <v>8</v>
      </c>
      <c r="I3" s="6">
        <v>9</v>
      </c>
      <c r="J3" s="6">
        <v>10</v>
      </c>
      <c r="K3" s="6">
        <v>11</v>
      </c>
      <c r="L3" s="6">
        <v>12</v>
      </c>
      <c r="M3" s="6">
        <v>13</v>
      </c>
      <c r="N3" s="6">
        <v>14</v>
      </c>
      <c r="O3" s="6">
        <v>15</v>
      </c>
    </row>
    <row r="4" spans="1:16" ht="150" x14ac:dyDescent="0.25">
      <c r="A4" s="6">
        <v>1</v>
      </c>
      <c r="B4" s="6"/>
      <c r="C4" s="6" t="s">
        <v>15</v>
      </c>
      <c r="D4" s="9" t="s">
        <v>16</v>
      </c>
      <c r="E4" s="6"/>
      <c r="F4" s="6"/>
      <c r="G4" s="6"/>
      <c r="H4" s="6" t="s">
        <v>17</v>
      </c>
      <c r="I4" s="6"/>
      <c r="J4" s="6">
        <v>10</v>
      </c>
      <c r="K4" s="6"/>
      <c r="L4" s="6">
        <f>K4*((100+N4)/100)</f>
        <v>0</v>
      </c>
      <c r="M4" s="6">
        <f>J4*K4</f>
        <v>0</v>
      </c>
      <c r="N4" s="6"/>
      <c r="O4" s="6">
        <f>J4*L4</f>
        <v>0</v>
      </c>
    </row>
    <row r="5" spans="1:16" ht="270" x14ac:dyDescent="0.25">
      <c r="A5" s="6">
        <v>2</v>
      </c>
      <c r="B5" s="6"/>
      <c r="C5" s="6" t="s">
        <v>15</v>
      </c>
      <c r="D5" s="9" t="s">
        <v>18</v>
      </c>
      <c r="E5" s="6"/>
      <c r="F5" s="6"/>
      <c r="G5" s="6"/>
      <c r="H5" s="6" t="s">
        <v>17</v>
      </c>
      <c r="I5" s="6"/>
      <c r="J5" s="6">
        <v>500</v>
      </c>
      <c r="K5" s="6"/>
      <c r="L5" s="6">
        <f>K5*((100+N5)/100)</f>
        <v>0</v>
      </c>
      <c r="M5" s="6">
        <f>J5*K5</f>
        <v>0</v>
      </c>
      <c r="N5" s="6"/>
      <c r="O5" s="6">
        <f>J5*L5</f>
        <v>0</v>
      </c>
    </row>
    <row r="6" spans="1:16" ht="270" x14ac:dyDescent="0.25">
      <c r="A6" s="6">
        <v>3</v>
      </c>
      <c r="B6" s="6"/>
      <c r="C6" s="6" t="s">
        <v>15</v>
      </c>
      <c r="D6" s="9" t="s">
        <v>19</v>
      </c>
      <c r="E6" s="6"/>
      <c r="F6" s="6"/>
      <c r="G6" s="6"/>
      <c r="H6" s="6" t="s">
        <v>17</v>
      </c>
      <c r="I6" s="6"/>
      <c r="J6" s="6">
        <v>200</v>
      </c>
      <c r="K6" s="6"/>
      <c r="L6" s="6">
        <f>K6*((100+N6)/100)</f>
        <v>0</v>
      </c>
      <c r="M6" s="6">
        <f>J6*K6</f>
        <v>0</v>
      </c>
      <c r="N6" s="6"/>
      <c r="O6" s="6">
        <f>J6*L6</f>
        <v>0</v>
      </c>
    </row>
    <row r="7" spans="1:16" x14ac:dyDescent="0.25">
      <c r="I7" s="3" t="s">
        <v>20</v>
      </c>
      <c r="J7" s="6"/>
      <c r="K7" s="6"/>
      <c r="L7" s="6"/>
      <c r="M7" s="6">
        <f>SUM(M4:M6)</f>
        <v>0</v>
      </c>
      <c r="N7" s="6"/>
      <c r="O7" s="6">
        <f>SUM(O4:O6)</f>
        <v>0</v>
      </c>
      <c r="P7" s="1"/>
    </row>
  </sheetData>
  <sheetProtection formatCells="0" formatColumns="0" formatRows="0" insertColumns="0" insertRows="0" insertHyperlinks="0" deleteColumns="0" deleteRows="0" sort="0" autoFilter="0" pivotTables="0"/>
  <pageMargins left="0.25" right="0.25" top="0.75" bottom="0.75" header="0.3" footer="0.3"/>
  <pageSetup scale="51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P10"/>
  <sheetViews>
    <sheetView zoomScale="85" zoomScaleNormal="85" workbookViewId="0">
      <selection activeCell="D4" sqref="D4"/>
    </sheetView>
  </sheetViews>
  <sheetFormatPr defaultRowHeight="15" x14ac:dyDescent="0.25"/>
  <cols>
    <col min="1" max="1" width="4.5703125" style="3" bestFit="1" customWidth="1"/>
    <col min="2" max="2" width="16" style="3" customWidth="1"/>
    <col min="3" max="3" width="12.28515625" style="3" customWidth="1"/>
    <col min="4" max="4" width="45.85546875" style="8" customWidth="1"/>
    <col min="5" max="5" width="20.28515625" style="3" customWidth="1"/>
    <col min="6" max="6" width="25.5703125" style="3" customWidth="1"/>
    <col min="7" max="7" width="14.85546875" style="3" customWidth="1"/>
    <col min="8" max="8" width="13.28515625" style="3" customWidth="1"/>
    <col min="9" max="9" width="12.85546875" style="3" customWidth="1"/>
    <col min="10" max="10" width="14" style="3" customWidth="1"/>
    <col min="11" max="11" width="14.42578125" style="3" customWidth="1"/>
    <col min="12" max="12" width="15.42578125" style="3" customWidth="1"/>
    <col min="13" max="13" width="15.140625" style="3" customWidth="1"/>
    <col min="14" max="14" width="7" style="3" bestFit="1" customWidth="1"/>
    <col min="15" max="15" width="17.42578125" style="3" customWidth="1"/>
  </cols>
  <sheetData>
    <row r="1" spans="1:16" ht="15.75" x14ac:dyDescent="0.25">
      <c r="F1" s="4" t="s">
        <v>87</v>
      </c>
    </row>
    <row r="2" spans="1:16" s="2" customFormat="1" ht="63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98</v>
      </c>
      <c r="F2" s="5" t="s">
        <v>5</v>
      </c>
      <c r="G2" s="5" t="s">
        <v>6</v>
      </c>
      <c r="H2" s="5" t="s">
        <v>7</v>
      </c>
      <c r="I2" s="5" t="s">
        <v>8</v>
      </c>
      <c r="J2" s="5" t="s">
        <v>9</v>
      </c>
      <c r="K2" s="5" t="s">
        <v>10</v>
      </c>
      <c r="L2" s="5" t="s">
        <v>11</v>
      </c>
      <c r="M2" s="5" t="s">
        <v>12</v>
      </c>
      <c r="N2" s="5" t="s">
        <v>13</v>
      </c>
      <c r="O2" s="5" t="s">
        <v>14</v>
      </c>
    </row>
    <row r="3" spans="1:16" x14ac:dyDescent="0.25">
      <c r="A3" s="6">
        <v>1</v>
      </c>
      <c r="B3" s="6">
        <v>2</v>
      </c>
      <c r="C3" s="6">
        <v>3</v>
      </c>
      <c r="D3" s="7">
        <v>4</v>
      </c>
      <c r="E3" s="6">
        <v>5</v>
      </c>
      <c r="F3" s="6">
        <v>6</v>
      </c>
      <c r="G3" s="6">
        <v>7</v>
      </c>
      <c r="H3" s="6">
        <v>8</v>
      </c>
      <c r="I3" s="6">
        <v>9</v>
      </c>
      <c r="J3" s="6">
        <v>10</v>
      </c>
      <c r="K3" s="6">
        <v>11</v>
      </c>
      <c r="L3" s="6">
        <v>12</v>
      </c>
      <c r="M3" s="6">
        <v>13</v>
      </c>
      <c r="N3" s="6">
        <v>14</v>
      </c>
      <c r="O3" s="6">
        <v>15</v>
      </c>
    </row>
    <row r="4" spans="1:16" ht="210" x14ac:dyDescent="0.25">
      <c r="A4" s="6">
        <v>61</v>
      </c>
      <c r="B4" s="6"/>
      <c r="C4" s="6" t="s">
        <v>15</v>
      </c>
      <c r="D4" s="9" t="s">
        <v>88</v>
      </c>
      <c r="E4" s="6"/>
      <c r="F4" s="6"/>
      <c r="G4" s="6"/>
      <c r="H4" s="6" t="s">
        <v>17</v>
      </c>
      <c r="I4" s="6"/>
      <c r="J4" s="6">
        <v>50</v>
      </c>
      <c r="K4" s="6"/>
      <c r="L4" s="6">
        <f t="shared" ref="L4:L9" si="0">K4*((100+N4)/100)</f>
        <v>0</v>
      </c>
      <c r="M4" s="6">
        <f t="shared" ref="M4:M9" si="1">J4*K4</f>
        <v>0</v>
      </c>
      <c r="N4" s="6"/>
      <c r="O4" s="6">
        <f t="shared" ref="O4:O9" si="2">J4*L4</f>
        <v>0</v>
      </c>
    </row>
    <row r="5" spans="1:16" ht="210" x14ac:dyDescent="0.25">
      <c r="A5" s="6">
        <v>62</v>
      </c>
      <c r="B5" s="6"/>
      <c r="C5" s="6" t="s">
        <v>15</v>
      </c>
      <c r="D5" s="9" t="s">
        <v>89</v>
      </c>
      <c r="E5" s="6"/>
      <c r="F5" s="6"/>
      <c r="G5" s="6"/>
      <c r="H5" s="6" t="s">
        <v>17</v>
      </c>
      <c r="I5" s="6"/>
      <c r="J5" s="6">
        <v>50</v>
      </c>
      <c r="K5" s="6"/>
      <c r="L5" s="6">
        <f t="shared" si="0"/>
        <v>0</v>
      </c>
      <c r="M5" s="6">
        <f t="shared" si="1"/>
        <v>0</v>
      </c>
      <c r="N5" s="6"/>
      <c r="O5" s="6">
        <f t="shared" si="2"/>
        <v>0</v>
      </c>
    </row>
    <row r="6" spans="1:16" ht="210" x14ac:dyDescent="0.25">
      <c r="A6" s="6">
        <v>63</v>
      </c>
      <c r="B6" s="6"/>
      <c r="C6" s="6" t="s">
        <v>15</v>
      </c>
      <c r="D6" s="9" t="s">
        <v>90</v>
      </c>
      <c r="E6" s="6"/>
      <c r="F6" s="6"/>
      <c r="G6" s="6"/>
      <c r="H6" s="6" t="s">
        <v>17</v>
      </c>
      <c r="I6" s="6"/>
      <c r="J6" s="6">
        <v>100</v>
      </c>
      <c r="K6" s="6"/>
      <c r="L6" s="6">
        <f t="shared" si="0"/>
        <v>0</v>
      </c>
      <c r="M6" s="6">
        <f t="shared" si="1"/>
        <v>0</v>
      </c>
      <c r="N6" s="6"/>
      <c r="O6" s="6">
        <f t="shared" si="2"/>
        <v>0</v>
      </c>
    </row>
    <row r="7" spans="1:16" ht="210" x14ac:dyDescent="0.25">
      <c r="A7" s="6">
        <v>64</v>
      </c>
      <c r="B7" s="6"/>
      <c r="C7" s="6" t="s">
        <v>15</v>
      </c>
      <c r="D7" s="9" t="s">
        <v>91</v>
      </c>
      <c r="E7" s="6"/>
      <c r="F7" s="6"/>
      <c r="G7" s="6"/>
      <c r="H7" s="6" t="s">
        <v>17</v>
      </c>
      <c r="I7" s="6"/>
      <c r="J7" s="6">
        <v>150</v>
      </c>
      <c r="K7" s="6"/>
      <c r="L7" s="6">
        <f t="shared" si="0"/>
        <v>0</v>
      </c>
      <c r="M7" s="6">
        <f t="shared" si="1"/>
        <v>0</v>
      </c>
      <c r="N7" s="6"/>
      <c r="O7" s="6">
        <f t="shared" si="2"/>
        <v>0</v>
      </c>
    </row>
    <row r="8" spans="1:16" ht="210" x14ac:dyDescent="0.25">
      <c r="A8" s="6">
        <v>65</v>
      </c>
      <c r="B8" s="6"/>
      <c r="C8" s="6" t="s">
        <v>15</v>
      </c>
      <c r="D8" s="9" t="s">
        <v>92</v>
      </c>
      <c r="E8" s="6"/>
      <c r="F8" s="6"/>
      <c r="G8" s="6"/>
      <c r="H8" s="6" t="s">
        <v>17</v>
      </c>
      <c r="I8" s="6"/>
      <c r="J8" s="6">
        <v>2000</v>
      </c>
      <c r="K8" s="6"/>
      <c r="L8" s="6">
        <f t="shared" si="0"/>
        <v>0</v>
      </c>
      <c r="M8" s="6">
        <f t="shared" si="1"/>
        <v>0</v>
      </c>
      <c r="N8" s="6"/>
      <c r="O8" s="6">
        <f t="shared" si="2"/>
        <v>0</v>
      </c>
    </row>
    <row r="9" spans="1:16" ht="210" x14ac:dyDescent="0.25">
      <c r="A9" s="6">
        <v>66</v>
      </c>
      <c r="B9" s="6"/>
      <c r="C9" s="6" t="s">
        <v>15</v>
      </c>
      <c r="D9" s="9" t="s">
        <v>93</v>
      </c>
      <c r="E9" s="6"/>
      <c r="F9" s="6"/>
      <c r="G9" s="6"/>
      <c r="H9" s="6" t="s">
        <v>17</v>
      </c>
      <c r="I9" s="6"/>
      <c r="J9" s="6">
        <v>2000</v>
      </c>
      <c r="K9" s="6"/>
      <c r="L9" s="6">
        <f t="shared" si="0"/>
        <v>0</v>
      </c>
      <c r="M9" s="6">
        <f t="shared" si="1"/>
        <v>0</v>
      </c>
      <c r="N9" s="6"/>
      <c r="O9" s="6">
        <f t="shared" si="2"/>
        <v>0</v>
      </c>
    </row>
    <row r="10" spans="1:16" x14ac:dyDescent="0.25">
      <c r="I10" s="3" t="s">
        <v>20</v>
      </c>
      <c r="J10" s="6"/>
      <c r="K10" s="6"/>
      <c r="L10" s="6"/>
      <c r="M10" s="6">
        <f>SUM(M4:M9)</f>
        <v>0</v>
      </c>
      <c r="N10" s="6"/>
      <c r="O10" s="6">
        <f>SUM(O4:O9)</f>
        <v>0</v>
      </c>
      <c r="P10" s="1"/>
    </row>
  </sheetData>
  <sheetProtection formatCells="0" formatColumns="0" formatRows="0" insertColumns="0" insertRows="0" insertHyperlinks="0" deleteColumns="0" deleteRows="0" sort="0" autoFilter="0" pivotTables="0"/>
  <pageMargins left="0.25" right="0.25" top="0.75" bottom="0.75" header="0.3" footer="0.3"/>
  <pageSetup scale="51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P7"/>
  <sheetViews>
    <sheetView zoomScale="85" zoomScaleNormal="85" workbookViewId="0">
      <selection activeCell="D4" sqref="D4"/>
    </sheetView>
  </sheetViews>
  <sheetFormatPr defaultRowHeight="15" x14ac:dyDescent="0.25"/>
  <cols>
    <col min="1" max="1" width="4.5703125" style="3" bestFit="1" customWidth="1"/>
    <col min="2" max="2" width="16" style="3" customWidth="1"/>
    <col min="3" max="3" width="12.28515625" style="3" customWidth="1"/>
    <col min="4" max="4" width="45.85546875" style="8" customWidth="1"/>
    <col min="5" max="5" width="20.28515625" style="3" customWidth="1"/>
    <col min="6" max="6" width="25.5703125" style="3" customWidth="1"/>
    <col min="7" max="7" width="14.85546875" style="3" customWidth="1"/>
    <col min="8" max="8" width="13.28515625" style="3" customWidth="1"/>
    <col min="9" max="9" width="12.85546875" style="3" customWidth="1"/>
    <col min="10" max="10" width="14" style="3" customWidth="1"/>
    <col min="11" max="11" width="14.42578125" style="3" customWidth="1"/>
    <col min="12" max="12" width="15.42578125" style="3" customWidth="1"/>
    <col min="13" max="13" width="15.140625" style="3" customWidth="1"/>
    <col min="14" max="14" width="7" style="3" bestFit="1" customWidth="1"/>
    <col min="15" max="15" width="17.42578125" style="3" customWidth="1"/>
  </cols>
  <sheetData>
    <row r="1" spans="1:16" ht="15.75" x14ac:dyDescent="0.25">
      <c r="F1" s="4" t="s">
        <v>94</v>
      </c>
    </row>
    <row r="2" spans="1:16" s="2" customFormat="1" ht="63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98</v>
      </c>
      <c r="F2" s="5" t="s">
        <v>5</v>
      </c>
      <c r="G2" s="5" t="s">
        <v>6</v>
      </c>
      <c r="H2" s="5" t="s">
        <v>7</v>
      </c>
      <c r="I2" s="5" t="s">
        <v>8</v>
      </c>
      <c r="J2" s="5" t="s">
        <v>9</v>
      </c>
      <c r="K2" s="5" t="s">
        <v>10</v>
      </c>
      <c r="L2" s="5" t="s">
        <v>11</v>
      </c>
      <c r="M2" s="5" t="s">
        <v>12</v>
      </c>
      <c r="N2" s="5" t="s">
        <v>13</v>
      </c>
      <c r="O2" s="5" t="s">
        <v>14</v>
      </c>
    </row>
    <row r="3" spans="1:16" x14ac:dyDescent="0.25">
      <c r="A3" s="6">
        <v>1</v>
      </c>
      <c r="B3" s="6">
        <v>2</v>
      </c>
      <c r="C3" s="6">
        <v>3</v>
      </c>
      <c r="D3" s="7">
        <v>4</v>
      </c>
      <c r="E3" s="6">
        <v>5</v>
      </c>
      <c r="F3" s="6">
        <v>6</v>
      </c>
      <c r="G3" s="6">
        <v>7</v>
      </c>
      <c r="H3" s="6">
        <v>8</v>
      </c>
      <c r="I3" s="6">
        <v>9</v>
      </c>
      <c r="J3" s="6">
        <v>10</v>
      </c>
      <c r="K3" s="6">
        <v>11</v>
      </c>
      <c r="L3" s="6">
        <v>12</v>
      </c>
      <c r="M3" s="6">
        <v>13</v>
      </c>
      <c r="N3" s="6">
        <v>14</v>
      </c>
      <c r="O3" s="6">
        <v>15</v>
      </c>
    </row>
    <row r="4" spans="1:16" ht="180" x14ac:dyDescent="0.25">
      <c r="A4" s="6">
        <v>67</v>
      </c>
      <c r="B4" s="6"/>
      <c r="C4" s="6" t="s">
        <v>15</v>
      </c>
      <c r="D4" s="9" t="s">
        <v>95</v>
      </c>
      <c r="E4" s="6"/>
      <c r="F4" s="6"/>
      <c r="G4" s="6"/>
      <c r="H4" s="6" t="s">
        <v>17</v>
      </c>
      <c r="I4" s="6"/>
      <c r="J4" s="6">
        <v>100000</v>
      </c>
      <c r="K4" s="6"/>
      <c r="L4" s="6">
        <f>K4*((100+N4)/100)</f>
        <v>0</v>
      </c>
      <c r="M4" s="6">
        <f>J4*K4</f>
        <v>0</v>
      </c>
      <c r="N4" s="6"/>
      <c r="O4" s="6">
        <f>J4*L4</f>
        <v>0</v>
      </c>
    </row>
    <row r="5" spans="1:16" ht="165" x14ac:dyDescent="0.25">
      <c r="A5" s="6">
        <v>68</v>
      </c>
      <c r="B5" s="6"/>
      <c r="C5" s="6" t="s">
        <v>15</v>
      </c>
      <c r="D5" s="9" t="s">
        <v>96</v>
      </c>
      <c r="E5" s="6"/>
      <c r="F5" s="6"/>
      <c r="G5" s="6"/>
      <c r="H5" s="6" t="s">
        <v>17</v>
      </c>
      <c r="I5" s="6"/>
      <c r="J5" s="6">
        <v>3000</v>
      </c>
      <c r="K5" s="6"/>
      <c r="L5" s="6">
        <f>K5*((100+N5)/100)</f>
        <v>0</v>
      </c>
      <c r="M5" s="6">
        <f>J5*K5</f>
        <v>0</v>
      </c>
      <c r="N5" s="6"/>
      <c r="O5" s="6">
        <f>J5*L5</f>
        <v>0</v>
      </c>
    </row>
    <row r="6" spans="1:16" ht="390" x14ac:dyDescent="0.25">
      <c r="A6" s="6">
        <v>69</v>
      </c>
      <c r="B6" s="6"/>
      <c r="C6" s="6" t="s">
        <v>15</v>
      </c>
      <c r="D6" s="9" t="s">
        <v>97</v>
      </c>
      <c r="E6" s="6"/>
      <c r="F6" s="6"/>
      <c r="G6" s="6"/>
      <c r="H6" s="6" t="s">
        <v>17</v>
      </c>
      <c r="I6" s="6"/>
      <c r="J6" s="6">
        <v>28000</v>
      </c>
      <c r="K6" s="6"/>
      <c r="L6" s="6">
        <f>K6*((100+N6)/100)</f>
        <v>0</v>
      </c>
      <c r="M6" s="6">
        <f>J6*K6</f>
        <v>0</v>
      </c>
      <c r="N6" s="6"/>
      <c r="O6" s="6">
        <f>J6*L6</f>
        <v>0</v>
      </c>
    </row>
    <row r="7" spans="1:16" x14ac:dyDescent="0.25">
      <c r="I7" s="3" t="s">
        <v>20</v>
      </c>
      <c r="J7" s="6"/>
      <c r="K7" s="6"/>
      <c r="L7" s="6"/>
      <c r="M7" s="6">
        <f>SUM(M4:M6)</f>
        <v>0</v>
      </c>
      <c r="N7" s="6"/>
      <c r="O7" s="6">
        <f>SUM(O4:O6)</f>
        <v>0</v>
      </c>
      <c r="P7" s="1"/>
    </row>
  </sheetData>
  <sheetProtection formatCells="0" formatColumns="0" formatRows="0" insertColumns="0" insertRows="0" insertHyperlinks="0" deleteColumns="0" deleteRows="0" sort="0" autoFilter="0" pivotTables="0"/>
  <pageMargins left="0.25" right="0.25" top="0.75" bottom="0.75" header="0.3" footer="0.3"/>
  <pageSetup scale="51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2:O3"/>
  <sheetViews>
    <sheetView zoomScale="85" zoomScaleNormal="85" workbookViewId="0">
      <selection activeCell="D4" sqref="D4"/>
    </sheetView>
  </sheetViews>
  <sheetFormatPr defaultRowHeight="15" x14ac:dyDescent="0.25"/>
  <cols>
    <col min="1" max="1" width="4.5703125" style="3" bestFit="1" customWidth="1"/>
    <col min="2" max="2" width="16" style="3" customWidth="1"/>
    <col min="3" max="3" width="12.28515625" style="3" customWidth="1"/>
    <col min="4" max="4" width="45.85546875" style="8" customWidth="1"/>
    <col min="5" max="5" width="20.28515625" style="3" customWidth="1"/>
    <col min="6" max="6" width="25.5703125" style="3" customWidth="1"/>
    <col min="7" max="7" width="14.85546875" style="3" customWidth="1"/>
    <col min="8" max="8" width="13.28515625" style="3" customWidth="1"/>
    <col min="9" max="9" width="12.85546875" style="3" customWidth="1"/>
    <col min="10" max="10" width="14" style="3" customWidth="1"/>
    <col min="11" max="11" width="14.42578125" style="3" customWidth="1"/>
    <col min="12" max="12" width="15.42578125" style="3" customWidth="1"/>
    <col min="13" max="13" width="15.140625" style="3" customWidth="1"/>
    <col min="14" max="14" width="7" style="3" bestFit="1" customWidth="1"/>
    <col min="15" max="15" width="17.42578125" style="3" customWidth="1"/>
  </cols>
  <sheetData>
    <row r="2" spans="1:15" s="2" customFormat="1" ht="63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98</v>
      </c>
      <c r="F2" s="5" t="s">
        <v>5</v>
      </c>
      <c r="G2" s="5" t="s">
        <v>6</v>
      </c>
      <c r="H2" s="5" t="s">
        <v>7</v>
      </c>
      <c r="I2" s="5" t="s">
        <v>8</v>
      </c>
      <c r="J2" s="5" t="s">
        <v>9</v>
      </c>
      <c r="K2" s="5" t="s">
        <v>10</v>
      </c>
      <c r="L2" s="5" t="s">
        <v>11</v>
      </c>
      <c r="M2" s="5" t="s">
        <v>12</v>
      </c>
      <c r="N2" s="5" t="s">
        <v>13</v>
      </c>
      <c r="O2" s="5" t="s">
        <v>14</v>
      </c>
    </row>
    <row r="3" spans="1:15" x14ac:dyDescent="0.25">
      <c r="D3" s="10"/>
    </row>
  </sheetData>
  <sheetProtection formatCells="0" formatColumns="0" formatRows="0" insertColumns="0" insertRows="0" insertHyperlinks="0" deleteColumns="0" deleteRows="0" sort="0" autoFilter="0" pivotTables="0"/>
  <pageMargins left="0.25" right="0.25" top="0.75" bottom="0.75" header="0.3" footer="0.3"/>
  <pageSetup scale="5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6"/>
  <sheetViews>
    <sheetView zoomScale="85" zoomScaleNormal="85" workbookViewId="0">
      <selection activeCell="D4" sqref="D4"/>
    </sheetView>
  </sheetViews>
  <sheetFormatPr defaultRowHeight="15" x14ac:dyDescent="0.25"/>
  <cols>
    <col min="1" max="1" width="4.5703125" style="3" bestFit="1" customWidth="1"/>
    <col min="2" max="2" width="16" style="3" customWidth="1"/>
    <col min="3" max="3" width="12.28515625" style="3" customWidth="1"/>
    <col min="4" max="4" width="45.85546875" style="8" customWidth="1"/>
    <col min="5" max="5" width="20.28515625" style="3" customWidth="1"/>
    <col min="6" max="6" width="25.5703125" style="3" customWidth="1"/>
    <col min="7" max="7" width="14.85546875" style="3" customWidth="1"/>
    <col min="8" max="8" width="13.28515625" style="3" customWidth="1"/>
    <col min="9" max="9" width="12.85546875" style="3" customWidth="1"/>
    <col min="10" max="10" width="14" style="3" customWidth="1"/>
    <col min="11" max="11" width="14.42578125" style="3" customWidth="1"/>
    <col min="12" max="12" width="15.42578125" style="3" customWidth="1"/>
    <col min="13" max="13" width="15.140625" style="3" customWidth="1"/>
    <col min="14" max="14" width="7" style="3" bestFit="1" customWidth="1"/>
    <col min="15" max="15" width="17.42578125" style="3" customWidth="1"/>
  </cols>
  <sheetData>
    <row r="1" spans="1:16" ht="15.75" x14ac:dyDescent="0.25">
      <c r="F1" s="4" t="s">
        <v>21</v>
      </c>
    </row>
    <row r="2" spans="1:16" s="2" customFormat="1" ht="63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98</v>
      </c>
      <c r="F2" s="5" t="s">
        <v>5</v>
      </c>
      <c r="G2" s="5" t="s">
        <v>6</v>
      </c>
      <c r="H2" s="5" t="s">
        <v>7</v>
      </c>
      <c r="I2" s="5" t="s">
        <v>8</v>
      </c>
      <c r="J2" s="5" t="s">
        <v>9</v>
      </c>
      <c r="K2" s="5" t="s">
        <v>10</v>
      </c>
      <c r="L2" s="5" t="s">
        <v>11</v>
      </c>
      <c r="M2" s="5" t="s">
        <v>12</v>
      </c>
      <c r="N2" s="5" t="s">
        <v>13</v>
      </c>
      <c r="O2" s="5" t="s">
        <v>14</v>
      </c>
    </row>
    <row r="3" spans="1:16" x14ac:dyDescent="0.25">
      <c r="A3" s="6">
        <v>1</v>
      </c>
      <c r="B3" s="6">
        <v>2</v>
      </c>
      <c r="C3" s="6">
        <v>3</v>
      </c>
      <c r="D3" s="7">
        <v>4</v>
      </c>
      <c r="E3" s="6">
        <v>5</v>
      </c>
      <c r="F3" s="6">
        <v>6</v>
      </c>
      <c r="G3" s="6">
        <v>7</v>
      </c>
      <c r="H3" s="6">
        <v>8</v>
      </c>
      <c r="I3" s="6">
        <v>9</v>
      </c>
      <c r="J3" s="6">
        <v>10</v>
      </c>
      <c r="K3" s="6">
        <v>11</v>
      </c>
      <c r="L3" s="6">
        <v>12</v>
      </c>
      <c r="M3" s="6">
        <v>13</v>
      </c>
      <c r="N3" s="6">
        <v>14</v>
      </c>
      <c r="O3" s="6">
        <v>15</v>
      </c>
    </row>
    <row r="4" spans="1:16" ht="30" x14ac:dyDescent="0.25">
      <c r="A4" s="6">
        <v>4</v>
      </c>
      <c r="B4" s="6"/>
      <c r="C4" s="6" t="s">
        <v>15</v>
      </c>
      <c r="D4" s="9" t="s">
        <v>22</v>
      </c>
      <c r="E4" s="6"/>
      <c r="F4" s="6"/>
      <c r="G4" s="6"/>
      <c r="H4" s="6" t="s">
        <v>17</v>
      </c>
      <c r="I4" s="6"/>
      <c r="J4" s="6">
        <v>1500</v>
      </c>
      <c r="K4" s="6"/>
      <c r="L4" s="6">
        <f>K4*((100+N4)/100)</f>
        <v>0</v>
      </c>
      <c r="M4" s="6">
        <f>J4*K4</f>
        <v>0</v>
      </c>
      <c r="N4" s="6"/>
      <c r="O4" s="6">
        <f>J4*L4</f>
        <v>0</v>
      </c>
    </row>
    <row r="5" spans="1:16" x14ac:dyDescent="0.25">
      <c r="A5" s="6">
        <v>5</v>
      </c>
      <c r="B5" s="6"/>
      <c r="C5" s="6" t="s">
        <v>15</v>
      </c>
      <c r="D5" s="9" t="s">
        <v>23</v>
      </c>
      <c r="E5" s="6"/>
      <c r="F5" s="6"/>
      <c r="G5" s="6"/>
      <c r="H5" s="6" t="s">
        <v>17</v>
      </c>
      <c r="I5" s="6"/>
      <c r="J5" s="6">
        <v>200</v>
      </c>
      <c r="K5" s="6"/>
      <c r="L5" s="6">
        <f>K5*((100+N5)/100)</f>
        <v>0</v>
      </c>
      <c r="M5" s="6">
        <f>J5*K5</f>
        <v>0</v>
      </c>
      <c r="N5" s="6"/>
      <c r="O5" s="6">
        <f>J5*L5</f>
        <v>0</v>
      </c>
    </row>
    <row r="6" spans="1:16" x14ac:dyDescent="0.25">
      <c r="I6" s="3" t="s">
        <v>20</v>
      </c>
      <c r="J6" s="6"/>
      <c r="K6" s="6"/>
      <c r="L6" s="6"/>
      <c r="M6" s="6">
        <f>SUM(M4:M5)</f>
        <v>0</v>
      </c>
      <c r="N6" s="6"/>
      <c r="O6" s="6">
        <f>SUM(O4:O5)</f>
        <v>0</v>
      </c>
      <c r="P6" s="1"/>
    </row>
  </sheetData>
  <sheetProtection formatCells="0" formatColumns="0" formatRows="0" insertColumns="0" insertRows="0" insertHyperlinks="0" deleteColumns="0" deleteRows="0" sort="0" autoFilter="0" pivotTables="0"/>
  <pageMargins left="0.25" right="0.25" top="0.75" bottom="0.75" header="0.3" footer="0.3"/>
  <pageSetup scale="51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22"/>
  <sheetViews>
    <sheetView topLeftCell="A15" zoomScale="85" zoomScaleNormal="85" workbookViewId="0">
      <selection activeCell="D4" sqref="D4"/>
    </sheetView>
  </sheetViews>
  <sheetFormatPr defaultRowHeight="15" x14ac:dyDescent="0.25"/>
  <cols>
    <col min="1" max="1" width="4.5703125" style="3" bestFit="1" customWidth="1"/>
    <col min="2" max="2" width="16" style="3" customWidth="1"/>
    <col min="3" max="3" width="12.28515625" style="3" customWidth="1"/>
    <col min="4" max="4" width="45.85546875" style="8" customWidth="1"/>
    <col min="5" max="5" width="20.28515625" style="3" customWidth="1"/>
    <col min="6" max="6" width="25.5703125" style="3" customWidth="1"/>
    <col min="7" max="7" width="14.85546875" style="3" customWidth="1"/>
    <col min="8" max="8" width="13.28515625" style="3" customWidth="1"/>
    <col min="9" max="9" width="12.85546875" style="3" customWidth="1"/>
    <col min="10" max="10" width="14" style="3" customWidth="1"/>
    <col min="11" max="11" width="14.42578125" style="3" customWidth="1"/>
    <col min="12" max="12" width="15.42578125" style="3" customWidth="1"/>
    <col min="13" max="13" width="15.140625" style="3" customWidth="1"/>
    <col min="14" max="14" width="7" style="3" bestFit="1" customWidth="1"/>
    <col min="15" max="15" width="17.42578125" style="3" customWidth="1"/>
  </cols>
  <sheetData>
    <row r="1" spans="1:15" ht="15.75" x14ac:dyDescent="0.25">
      <c r="F1" s="4" t="s">
        <v>24</v>
      </c>
    </row>
    <row r="2" spans="1:15" s="2" customFormat="1" ht="63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98</v>
      </c>
      <c r="F2" s="5" t="s">
        <v>5</v>
      </c>
      <c r="G2" s="5" t="s">
        <v>6</v>
      </c>
      <c r="H2" s="5" t="s">
        <v>7</v>
      </c>
      <c r="I2" s="5" t="s">
        <v>8</v>
      </c>
      <c r="J2" s="5" t="s">
        <v>9</v>
      </c>
      <c r="K2" s="5" t="s">
        <v>10</v>
      </c>
      <c r="L2" s="5" t="s">
        <v>11</v>
      </c>
      <c r="M2" s="5" t="s">
        <v>12</v>
      </c>
      <c r="N2" s="5" t="s">
        <v>13</v>
      </c>
      <c r="O2" s="5" t="s">
        <v>14</v>
      </c>
    </row>
    <row r="3" spans="1:15" x14ac:dyDescent="0.25">
      <c r="A3" s="6">
        <v>1</v>
      </c>
      <c r="B3" s="6">
        <v>2</v>
      </c>
      <c r="C3" s="6">
        <v>3</v>
      </c>
      <c r="D3" s="7">
        <v>4</v>
      </c>
      <c r="E3" s="6">
        <v>5</v>
      </c>
      <c r="F3" s="6">
        <v>6</v>
      </c>
      <c r="G3" s="6">
        <v>7</v>
      </c>
      <c r="H3" s="6">
        <v>8</v>
      </c>
      <c r="I3" s="6">
        <v>9</v>
      </c>
      <c r="J3" s="6">
        <v>10</v>
      </c>
      <c r="K3" s="6">
        <v>11</v>
      </c>
      <c r="L3" s="6">
        <v>12</v>
      </c>
      <c r="M3" s="6">
        <v>13</v>
      </c>
      <c r="N3" s="6">
        <v>14</v>
      </c>
      <c r="O3" s="6">
        <v>15</v>
      </c>
    </row>
    <row r="4" spans="1:15" ht="195" x14ac:dyDescent="0.25">
      <c r="A4" s="6">
        <v>6</v>
      </c>
      <c r="B4" s="6"/>
      <c r="C4" s="6" t="s">
        <v>15</v>
      </c>
      <c r="D4" s="9" t="s">
        <v>25</v>
      </c>
      <c r="E4" s="6"/>
      <c r="F4" s="6"/>
      <c r="G4" s="6"/>
      <c r="H4" s="6" t="s">
        <v>17</v>
      </c>
      <c r="I4" s="6"/>
      <c r="J4" s="6">
        <v>5000</v>
      </c>
      <c r="K4" s="6"/>
      <c r="L4" s="6">
        <f t="shared" ref="L4:L21" si="0">K4*((100+N4)/100)</f>
        <v>0</v>
      </c>
      <c r="M4" s="6">
        <f t="shared" ref="M4:M21" si="1">J4*K4</f>
        <v>0</v>
      </c>
      <c r="N4" s="6"/>
      <c r="O4" s="6">
        <f t="shared" ref="O4:O21" si="2">J4*L4</f>
        <v>0</v>
      </c>
    </row>
    <row r="5" spans="1:15" ht="210" x14ac:dyDescent="0.25">
      <c r="A5" s="6">
        <v>7</v>
      </c>
      <c r="B5" s="6"/>
      <c r="C5" s="6" t="s">
        <v>15</v>
      </c>
      <c r="D5" s="9" t="s">
        <v>26</v>
      </c>
      <c r="E5" s="6"/>
      <c r="F5" s="6"/>
      <c r="G5" s="6"/>
      <c r="H5" s="6" t="s">
        <v>17</v>
      </c>
      <c r="I5" s="6"/>
      <c r="J5" s="6">
        <v>3000</v>
      </c>
      <c r="K5" s="6"/>
      <c r="L5" s="6">
        <f t="shared" si="0"/>
        <v>0</v>
      </c>
      <c r="M5" s="6">
        <f t="shared" si="1"/>
        <v>0</v>
      </c>
      <c r="N5" s="6"/>
      <c r="O5" s="6">
        <f t="shared" si="2"/>
        <v>0</v>
      </c>
    </row>
    <row r="6" spans="1:15" ht="30" x14ac:dyDescent="0.25">
      <c r="A6" s="6">
        <v>8</v>
      </c>
      <c r="B6" s="6"/>
      <c r="C6" s="6" t="s">
        <v>15</v>
      </c>
      <c r="D6" s="9" t="s">
        <v>27</v>
      </c>
      <c r="E6" s="6"/>
      <c r="F6" s="6"/>
      <c r="G6" s="6"/>
      <c r="H6" s="6" t="s">
        <v>17</v>
      </c>
      <c r="I6" s="6"/>
      <c r="J6" s="6">
        <v>1500</v>
      </c>
      <c r="K6" s="6"/>
      <c r="L6" s="6">
        <f t="shared" si="0"/>
        <v>0</v>
      </c>
      <c r="M6" s="6">
        <f t="shared" si="1"/>
        <v>0</v>
      </c>
      <c r="N6" s="6"/>
      <c r="O6" s="6">
        <f t="shared" si="2"/>
        <v>0</v>
      </c>
    </row>
    <row r="7" spans="1:15" ht="285" x14ac:dyDescent="0.25">
      <c r="A7" s="6">
        <v>9</v>
      </c>
      <c r="B7" s="6"/>
      <c r="C7" s="6" t="s">
        <v>15</v>
      </c>
      <c r="D7" s="9" t="s">
        <v>28</v>
      </c>
      <c r="E7" s="6"/>
      <c r="F7" s="6"/>
      <c r="G7" s="6"/>
      <c r="H7" s="6" t="s">
        <v>17</v>
      </c>
      <c r="I7" s="6"/>
      <c r="J7" s="6">
        <v>3000</v>
      </c>
      <c r="K7" s="6"/>
      <c r="L7" s="6">
        <f t="shared" si="0"/>
        <v>0</v>
      </c>
      <c r="M7" s="6">
        <f t="shared" si="1"/>
        <v>0</v>
      </c>
      <c r="N7" s="6"/>
      <c r="O7" s="6">
        <f t="shared" si="2"/>
        <v>0</v>
      </c>
    </row>
    <row r="8" spans="1:15" ht="225" x14ac:dyDescent="0.25">
      <c r="A8" s="6">
        <v>10</v>
      </c>
      <c r="B8" s="6"/>
      <c r="C8" s="6" t="s">
        <v>15</v>
      </c>
      <c r="D8" s="9" t="s">
        <v>29</v>
      </c>
      <c r="E8" s="6"/>
      <c r="F8" s="6"/>
      <c r="G8" s="6"/>
      <c r="H8" s="6" t="s">
        <v>17</v>
      </c>
      <c r="I8" s="6"/>
      <c r="J8" s="6">
        <v>7000</v>
      </c>
      <c r="K8" s="6"/>
      <c r="L8" s="6">
        <f t="shared" si="0"/>
        <v>0</v>
      </c>
      <c r="M8" s="6">
        <f t="shared" si="1"/>
        <v>0</v>
      </c>
      <c r="N8" s="6"/>
      <c r="O8" s="6">
        <f t="shared" si="2"/>
        <v>0</v>
      </c>
    </row>
    <row r="9" spans="1:15" ht="90" x14ac:dyDescent="0.25">
      <c r="A9" s="6">
        <v>11</v>
      </c>
      <c r="B9" s="6"/>
      <c r="C9" s="6" t="s">
        <v>15</v>
      </c>
      <c r="D9" s="9" t="s">
        <v>30</v>
      </c>
      <c r="E9" s="6"/>
      <c r="F9" s="6"/>
      <c r="G9" s="6"/>
      <c r="H9" s="6" t="s">
        <v>31</v>
      </c>
      <c r="I9" s="6">
        <v>100</v>
      </c>
      <c r="J9" s="6">
        <v>50</v>
      </c>
      <c r="K9" s="6"/>
      <c r="L9" s="6">
        <f t="shared" si="0"/>
        <v>0</v>
      </c>
      <c r="M9" s="6">
        <f t="shared" si="1"/>
        <v>0</v>
      </c>
      <c r="N9" s="6"/>
      <c r="O9" s="6">
        <f t="shared" si="2"/>
        <v>0</v>
      </c>
    </row>
    <row r="10" spans="1:15" ht="105" x14ac:dyDescent="0.25">
      <c r="A10" s="6">
        <v>12</v>
      </c>
      <c r="B10" s="6"/>
      <c r="C10" s="6" t="s">
        <v>15</v>
      </c>
      <c r="D10" s="9" t="s">
        <v>32</v>
      </c>
      <c r="E10" s="6"/>
      <c r="F10" s="6"/>
      <c r="G10" s="6"/>
      <c r="H10" s="6" t="s">
        <v>31</v>
      </c>
      <c r="I10" s="6">
        <v>100</v>
      </c>
      <c r="J10" s="6">
        <v>20</v>
      </c>
      <c r="K10" s="6"/>
      <c r="L10" s="6">
        <f t="shared" si="0"/>
        <v>0</v>
      </c>
      <c r="M10" s="6">
        <f t="shared" si="1"/>
        <v>0</v>
      </c>
      <c r="N10" s="6"/>
      <c r="O10" s="6">
        <f t="shared" si="2"/>
        <v>0</v>
      </c>
    </row>
    <row r="11" spans="1:15" ht="390" x14ac:dyDescent="0.25">
      <c r="A11" s="6">
        <v>13</v>
      </c>
      <c r="B11" s="6"/>
      <c r="C11" s="6" t="s">
        <v>15</v>
      </c>
      <c r="D11" s="9" t="s">
        <v>33</v>
      </c>
      <c r="E11" s="6"/>
      <c r="F11" s="6"/>
      <c r="G11" s="6"/>
      <c r="H11" s="6" t="s">
        <v>31</v>
      </c>
      <c r="I11" s="6"/>
      <c r="J11" s="6">
        <v>2000</v>
      </c>
      <c r="K11" s="6"/>
      <c r="L11" s="6">
        <f t="shared" si="0"/>
        <v>0</v>
      </c>
      <c r="M11" s="6">
        <f t="shared" si="1"/>
        <v>0</v>
      </c>
      <c r="N11" s="6"/>
      <c r="O11" s="6">
        <f t="shared" si="2"/>
        <v>0</v>
      </c>
    </row>
    <row r="12" spans="1:15" ht="390" x14ac:dyDescent="0.25">
      <c r="A12" s="6">
        <v>14</v>
      </c>
      <c r="B12" s="6"/>
      <c r="C12" s="6" t="s">
        <v>15</v>
      </c>
      <c r="D12" s="9" t="s">
        <v>34</v>
      </c>
      <c r="E12" s="6"/>
      <c r="F12" s="6"/>
      <c r="G12" s="6"/>
      <c r="H12" s="6" t="s">
        <v>31</v>
      </c>
      <c r="I12" s="6"/>
      <c r="J12" s="6">
        <v>2500</v>
      </c>
      <c r="K12" s="6"/>
      <c r="L12" s="6">
        <f t="shared" si="0"/>
        <v>0</v>
      </c>
      <c r="M12" s="6">
        <f t="shared" si="1"/>
        <v>0</v>
      </c>
      <c r="N12" s="6"/>
      <c r="O12" s="6">
        <f t="shared" si="2"/>
        <v>0</v>
      </c>
    </row>
    <row r="13" spans="1:15" ht="390" x14ac:dyDescent="0.25">
      <c r="A13" s="6">
        <v>15</v>
      </c>
      <c r="B13" s="6"/>
      <c r="C13" s="6" t="s">
        <v>15</v>
      </c>
      <c r="D13" s="9" t="s">
        <v>35</v>
      </c>
      <c r="E13" s="6"/>
      <c r="F13" s="6"/>
      <c r="G13" s="6"/>
      <c r="H13" s="6" t="s">
        <v>31</v>
      </c>
      <c r="I13" s="6"/>
      <c r="J13" s="6">
        <v>1500</v>
      </c>
      <c r="K13" s="6"/>
      <c r="L13" s="6">
        <f t="shared" si="0"/>
        <v>0</v>
      </c>
      <c r="M13" s="6">
        <f t="shared" si="1"/>
        <v>0</v>
      </c>
      <c r="N13" s="6"/>
      <c r="O13" s="6">
        <f t="shared" si="2"/>
        <v>0</v>
      </c>
    </row>
    <row r="14" spans="1:15" ht="390" x14ac:dyDescent="0.25">
      <c r="A14" s="6">
        <v>16</v>
      </c>
      <c r="B14" s="6"/>
      <c r="C14" s="6" t="s">
        <v>15</v>
      </c>
      <c r="D14" s="9" t="s">
        <v>36</v>
      </c>
      <c r="E14" s="6"/>
      <c r="F14" s="6"/>
      <c r="G14" s="6"/>
      <c r="H14" s="6" t="s">
        <v>31</v>
      </c>
      <c r="I14" s="6"/>
      <c r="J14" s="6">
        <v>2000</v>
      </c>
      <c r="K14" s="6"/>
      <c r="L14" s="6">
        <f t="shared" si="0"/>
        <v>0</v>
      </c>
      <c r="M14" s="6">
        <f t="shared" si="1"/>
        <v>0</v>
      </c>
      <c r="N14" s="6"/>
      <c r="O14" s="6">
        <f t="shared" si="2"/>
        <v>0</v>
      </c>
    </row>
    <row r="15" spans="1:15" ht="240" x14ac:dyDescent="0.25">
      <c r="A15" s="6">
        <v>17</v>
      </c>
      <c r="B15" s="6"/>
      <c r="C15" s="6" t="s">
        <v>15</v>
      </c>
      <c r="D15" s="9" t="s">
        <v>37</v>
      </c>
      <c r="E15" s="6"/>
      <c r="F15" s="6"/>
      <c r="G15" s="6"/>
      <c r="H15" s="6" t="s">
        <v>17</v>
      </c>
      <c r="I15" s="6"/>
      <c r="J15" s="6">
        <v>13000</v>
      </c>
      <c r="K15" s="6"/>
      <c r="L15" s="6">
        <f t="shared" si="0"/>
        <v>0</v>
      </c>
      <c r="M15" s="6">
        <f t="shared" si="1"/>
        <v>0</v>
      </c>
      <c r="N15" s="6"/>
      <c r="O15" s="6">
        <f t="shared" si="2"/>
        <v>0</v>
      </c>
    </row>
    <row r="16" spans="1:15" ht="195" x14ac:dyDescent="0.25">
      <c r="A16" s="6">
        <v>18</v>
      </c>
      <c r="B16" s="6"/>
      <c r="C16" s="6" t="s">
        <v>15</v>
      </c>
      <c r="D16" s="9" t="s">
        <v>38</v>
      </c>
      <c r="E16" s="6"/>
      <c r="F16" s="6"/>
      <c r="G16" s="6"/>
      <c r="H16" s="6" t="s">
        <v>17</v>
      </c>
      <c r="I16" s="6"/>
      <c r="J16" s="6">
        <v>300</v>
      </c>
      <c r="K16" s="6"/>
      <c r="L16" s="6">
        <f t="shared" si="0"/>
        <v>0</v>
      </c>
      <c r="M16" s="6">
        <f t="shared" si="1"/>
        <v>0</v>
      </c>
      <c r="N16" s="6"/>
      <c r="O16" s="6">
        <f t="shared" si="2"/>
        <v>0</v>
      </c>
    </row>
    <row r="17" spans="1:16" ht="225" x14ac:dyDescent="0.25">
      <c r="A17" s="6">
        <v>19</v>
      </c>
      <c r="B17" s="6"/>
      <c r="C17" s="6" t="s">
        <v>15</v>
      </c>
      <c r="D17" s="9" t="s">
        <v>39</v>
      </c>
      <c r="E17" s="6"/>
      <c r="F17" s="6"/>
      <c r="G17" s="6"/>
      <c r="H17" s="6" t="s">
        <v>17</v>
      </c>
      <c r="I17" s="6"/>
      <c r="J17" s="6">
        <v>12000</v>
      </c>
      <c r="K17" s="6"/>
      <c r="L17" s="6">
        <f t="shared" si="0"/>
        <v>0</v>
      </c>
      <c r="M17" s="6">
        <f t="shared" si="1"/>
        <v>0</v>
      </c>
      <c r="N17" s="6"/>
      <c r="O17" s="6">
        <f t="shared" si="2"/>
        <v>0</v>
      </c>
    </row>
    <row r="18" spans="1:16" ht="30" x14ac:dyDescent="0.25">
      <c r="A18" s="6">
        <v>20</v>
      </c>
      <c r="B18" s="6"/>
      <c r="C18" s="6" t="s">
        <v>15</v>
      </c>
      <c r="D18" s="9" t="s">
        <v>40</v>
      </c>
      <c r="E18" s="6"/>
      <c r="F18" s="6"/>
      <c r="G18" s="6"/>
      <c r="H18" s="6" t="s">
        <v>31</v>
      </c>
      <c r="I18" s="6"/>
      <c r="J18" s="6">
        <v>4</v>
      </c>
      <c r="K18" s="6"/>
      <c r="L18" s="6">
        <f t="shared" si="0"/>
        <v>0</v>
      </c>
      <c r="M18" s="6">
        <f t="shared" si="1"/>
        <v>0</v>
      </c>
      <c r="N18" s="6"/>
      <c r="O18" s="6">
        <f t="shared" si="2"/>
        <v>0</v>
      </c>
    </row>
    <row r="19" spans="1:16" ht="30" x14ac:dyDescent="0.25">
      <c r="A19" s="6">
        <v>21</v>
      </c>
      <c r="B19" s="6"/>
      <c r="C19" s="6" t="s">
        <v>15</v>
      </c>
      <c r="D19" s="9" t="s">
        <v>41</v>
      </c>
      <c r="E19" s="6"/>
      <c r="F19" s="6"/>
      <c r="G19" s="6"/>
      <c r="H19" s="6" t="s">
        <v>31</v>
      </c>
      <c r="I19" s="6"/>
      <c r="J19" s="6">
        <v>5</v>
      </c>
      <c r="K19" s="6"/>
      <c r="L19" s="6">
        <f t="shared" si="0"/>
        <v>0</v>
      </c>
      <c r="M19" s="6">
        <f t="shared" si="1"/>
        <v>0</v>
      </c>
      <c r="N19" s="6"/>
      <c r="O19" s="6">
        <f t="shared" si="2"/>
        <v>0</v>
      </c>
    </row>
    <row r="20" spans="1:16" ht="30" x14ac:dyDescent="0.25">
      <c r="A20" s="6">
        <v>22</v>
      </c>
      <c r="B20" s="6"/>
      <c r="C20" s="6" t="s">
        <v>15</v>
      </c>
      <c r="D20" s="9" t="s">
        <v>42</v>
      </c>
      <c r="E20" s="6"/>
      <c r="F20" s="6"/>
      <c r="G20" s="6"/>
      <c r="H20" s="6" t="s">
        <v>31</v>
      </c>
      <c r="I20" s="6"/>
      <c r="J20" s="6">
        <v>6</v>
      </c>
      <c r="K20" s="6"/>
      <c r="L20" s="6">
        <f t="shared" si="0"/>
        <v>0</v>
      </c>
      <c r="M20" s="6">
        <f t="shared" si="1"/>
        <v>0</v>
      </c>
      <c r="N20" s="6"/>
      <c r="O20" s="6">
        <f t="shared" si="2"/>
        <v>0</v>
      </c>
    </row>
    <row r="21" spans="1:16" ht="315" x14ac:dyDescent="0.25">
      <c r="A21" s="6">
        <v>23</v>
      </c>
      <c r="B21" s="6"/>
      <c r="C21" s="6" t="s">
        <v>15</v>
      </c>
      <c r="D21" s="9" t="s">
        <v>43</v>
      </c>
      <c r="E21" s="6"/>
      <c r="F21" s="6"/>
      <c r="G21" s="6"/>
      <c r="H21" s="6" t="s">
        <v>17</v>
      </c>
      <c r="I21" s="6"/>
      <c r="J21" s="6">
        <v>400</v>
      </c>
      <c r="K21" s="6"/>
      <c r="L21" s="6">
        <f t="shared" si="0"/>
        <v>0</v>
      </c>
      <c r="M21" s="6">
        <f t="shared" si="1"/>
        <v>0</v>
      </c>
      <c r="N21" s="6"/>
      <c r="O21" s="6">
        <f t="shared" si="2"/>
        <v>0</v>
      </c>
    </row>
    <row r="22" spans="1:16" x14ac:dyDescent="0.25">
      <c r="I22" s="3" t="s">
        <v>20</v>
      </c>
      <c r="J22" s="6"/>
      <c r="K22" s="6"/>
      <c r="L22" s="6"/>
      <c r="M22" s="6">
        <f>SUM(M4:M21)</f>
        <v>0</v>
      </c>
      <c r="N22" s="6"/>
      <c r="O22" s="6">
        <f>SUM(O4:O21)</f>
        <v>0</v>
      </c>
      <c r="P22" s="1"/>
    </row>
  </sheetData>
  <sheetProtection formatCells="0" formatColumns="0" formatRows="0" insertColumns="0" insertRows="0" insertHyperlinks="0" deleteColumns="0" deleteRows="0" sort="0" autoFilter="0" pivotTables="0"/>
  <pageMargins left="0.25" right="0.25" top="0.75" bottom="0.75" header="0.3" footer="0.3"/>
  <pageSetup scale="51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P8"/>
  <sheetViews>
    <sheetView zoomScale="85" zoomScaleNormal="85" workbookViewId="0">
      <selection activeCell="D4" sqref="D4"/>
    </sheetView>
  </sheetViews>
  <sheetFormatPr defaultRowHeight="15" x14ac:dyDescent="0.25"/>
  <cols>
    <col min="1" max="1" width="4.5703125" style="3" bestFit="1" customWidth="1"/>
    <col min="2" max="2" width="16" style="3" customWidth="1"/>
    <col min="3" max="3" width="12.28515625" style="3" customWidth="1"/>
    <col min="4" max="4" width="45.85546875" style="8" customWidth="1"/>
    <col min="5" max="5" width="20.28515625" style="3" customWidth="1"/>
    <col min="6" max="6" width="25.5703125" style="3" customWidth="1"/>
    <col min="7" max="7" width="14.85546875" style="3" customWidth="1"/>
    <col min="8" max="8" width="13.28515625" style="3" customWidth="1"/>
    <col min="9" max="9" width="12.85546875" style="3" customWidth="1"/>
    <col min="10" max="10" width="14" style="3" customWidth="1"/>
    <col min="11" max="11" width="14.42578125" style="3" customWidth="1"/>
    <col min="12" max="12" width="15.42578125" style="3" customWidth="1"/>
    <col min="13" max="13" width="15.140625" style="3" customWidth="1"/>
    <col min="14" max="14" width="7" style="3" bestFit="1" customWidth="1"/>
    <col min="15" max="15" width="17.42578125" style="3" customWidth="1"/>
  </cols>
  <sheetData>
    <row r="1" spans="1:16" ht="15.75" x14ac:dyDescent="0.25">
      <c r="F1" s="4" t="s">
        <v>44</v>
      </c>
    </row>
    <row r="2" spans="1:16" s="2" customFormat="1" ht="63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98</v>
      </c>
      <c r="F2" s="5" t="s">
        <v>5</v>
      </c>
      <c r="G2" s="5" t="s">
        <v>6</v>
      </c>
      <c r="H2" s="5" t="s">
        <v>7</v>
      </c>
      <c r="I2" s="5" t="s">
        <v>8</v>
      </c>
      <c r="J2" s="5" t="s">
        <v>9</v>
      </c>
      <c r="K2" s="5" t="s">
        <v>10</v>
      </c>
      <c r="L2" s="5" t="s">
        <v>11</v>
      </c>
      <c r="M2" s="5" t="s">
        <v>12</v>
      </c>
      <c r="N2" s="5" t="s">
        <v>13</v>
      </c>
      <c r="O2" s="5" t="s">
        <v>14</v>
      </c>
    </row>
    <row r="3" spans="1:16" x14ac:dyDescent="0.25">
      <c r="A3" s="6">
        <v>1</v>
      </c>
      <c r="B3" s="6">
        <v>2</v>
      </c>
      <c r="C3" s="6">
        <v>3</v>
      </c>
      <c r="D3" s="7">
        <v>4</v>
      </c>
      <c r="E3" s="6">
        <v>5</v>
      </c>
      <c r="F3" s="6">
        <v>6</v>
      </c>
      <c r="G3" s="6">
        <v>7</v>
      </c>
      <c r="H3" s="6">
        <v>8</v>
      </c>
      <c r="I3" s="6">
        <v>9</v>
      </c>
      <c r="J3" s="6">
        <v>10</v>
      </c>
      <c r="K3" s="6">
        <v>11</v>
      </c>
      <c r="L3" s="6">
        <v>12</v>
      </c>
      <c r="M3" s="6">
        <v>13</v>
      </c>
      <c r="N3" s="6">
        <v>14</v>
      </c>
      <c r="O3" s="6">
        <v>15</v>
      </c>
    </row>
    <row r="4" spans="1:16" ht="45" x14ac:dyDescent="0.25">
      <c r="A4" s="6">
        <v>24</v>
      </c>
      <c r="B4" s="6"/>
      <c r="C4" s="6" t="s">
        <v>15</v>
      </c>
      <c r="D4" s="9" t="s">
        <v>45</v>
      </c>
      <c r="E4" s="6"/>
      <c r="F4" s="6"/>
      <c r="G4" s="6"/>
      <c r="H4" s="6" t="s">
        <v>17</v>
      </c>
      <c r="I4" s="6"/>
      <c r="J4" s="6">
        <v>500</v>
      </c>
      <c r="K4" s="6"/>
      <c r="L4" s="6">
        <f>K4*((100+N4)/100)</f>
        <v>0</v>
      </c>
      <c r="M4" s="6">
        <f>J4*K4</f>
        <v>0</v>
      </c>
      <c r="N4" s="6"/>
      <c r="O4" s="6">
        <f>J4*L4</f>
        <v>0</v>
      </c>
    </row>
    <row r="5" spans="1:16" ht="45" x14ac:dyDescent="0.25">
      <c r="A5" s="6">
        <v>25</v>
      </c>
      <c r="B5" s="6"/>
      <c r="C5" s="6" t="s">
        <v>15</v>
      </c>
      <c r="D5" s="9" t="s">
        <v>46</v>
      </c>
      <c r="E5" s="6"/>
      <c r="F5" s="6"/>
      <c r="G5" s="6"/>
      <c r="H5" s="6" t="s">
        <v>17</v>
      </c>
      <c r="I5" s="6"/>
      <c r="J5" s="6">
        <v>1500</v>
      </c>
      <c r="K5" s="6"/>
      <c r="L5" s="6">
        <f>K5*((100+N5)/100)</f>
        <v>0</v>
      </c>
      <c r="M5" s="6">
        <f>J5*K5</f>
        <v>0</v>
      </c>
      <c r="N5" s="6"/>
      <c r="O5" s="6">
        <f>J5*L5</f>
        <v>0</v>
      </c>
    </row>
    <row r="6" spans="1:16" ht="30" x14ac:dyDescent="0.25">
      <c r="A6" s="6">
        <v>26</v>
      </c>
      <c r="B6" s="6"/>
      <c r="C6" s="6" t="s">
        <v>15</v>
      </c>
      <c r="D6" s="9" t="s">
        <v>47</v>
      </c>
      <c r="E6" s="6"/>
      <c r="F6" s="6"/>
      <c r="G6" s="6"/>
      <c r="H6" s="6" t="s">
        <v>17</v>
      </c>
      <c r="I6" s="6"/>
      <c r="J6" s="6">
        <v>800</v>
      </c>
      <c r="K6" s="6"/>
      <c r="L6" s="6">
        <f>K6*((100+N6)/100)</f>
        <v>0</v>
      </c>
      <c r="M6" s="6">
        <f>J6*K6</f>
        <v>0</v>
      </c>
      <c r="N6" s="6"/>
      <c r="O6" s="6">
        <f>J6*L6</f>
        <v>0</v>
      </c>
    </row>
    <row r="7" spans="1:16" ht="30" x14ac:dyDescent="0.25">
      <c r="A7" s="6">
        <v>27</v>
      </c>
      <c r="B7" s="6"/>
      <c r="C7" s="6" t="s">
        <v>15</v>
      </c>
      <c r="D7" s="9" t="s">
        <v>48</v>
      </c>
      <c r="E7" s="6"/>
      <c r="F7" s="6"/>
      <c r="G7" s="6"/>
      <c r="H7" s="6" t="s">
        <v>17</v>
      </c>
      <c r="I7" s="6"/>
      <c r="J7" s="6">
        <v>100</v>
      </c>
      <c r="K7" s="6"/>
      <c r="L7" s="6">
        <f>K7*((100+N7)/100)</f>
        <v>0</v>
      </c>
      <c r="M7" s="6">
        <f>J7*K7</f>
        <v>0</v>
      </c>
      <c r="N7" s="6"/>
      <c r="O7" s="6">
        <f>J7*L7</f>
        <v>0</v>
      </c>
    </row>
    <row r="8" spans="1:16" x14ac:dyDescent="0.25">
      <c r="I8" s="3" t="s">
        <v>20</v>
      </c>
      <c r="J8" s="6"/>
      <c r="K8" s="6"/>
      <c r="L8" s="6"/>
      <c r="M8" s="6">
        <f>SUM(M4:M7)</f>
        <v>0</v>
      </c>
      <c r="N8" s="6"/>
      <c r="O8" s="6">
        <f>SUM(O4:O7)</f>
        <v>0</v>
      </c>
      <c r="P8" s="1"/>
    </row>
  </sheetData>
  <sheetProtection formatCells="0" formatColumns="0" formatRows="0" insertColumns="0" insertRows="0" insertHyperlinks="0" deleteColumns="0" deleteRows="0" sort="0" autoFilter="0" pivotTables="0"/>
  <pageMargins left="0.25" right="0.25" top="0.75" bottom="0.75" header="0.3" footer="0.3"/>
  <pageSetup scale="51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P6"/>
  <sheetViews>
    <sheetView zoomScale="85" zoomScaleNormal="85" workbookViewId="0">
      <selection activeCell="D4" sqref="D4"/>
    </sheetView>
  </sheetViews>
  <sheetFormatPr defaultRowHeight="15" x14ac:dyDescent="0.25"/>
  <cols>
    <col min="1" max="1" width="4.5703125" style="3" bestFit="1" customWidth="1"/>
    <col min="2" max="2" width="16" style="3" customWidth="1"/>
    <col min="3" max="3" width="12.28515625" style="3" customWidth="1"/>
    <col min="4" max="4" width="45.85546875" style="8" customWidth="1"/>
    <col min="5" max="5" width="20.28515625" style="3" customWidth="1"/>
    <col min="6" max="6" width="25.5703125" style="3" customWidth="1"/>
    <col min="7" max="7" width="14.85546875" style="3" customWidth="1"/>
    <col min="8" max="8" width="13.28515625" style="3" customWidth="1"/>
    <col min="9" max="9" width="12.85546875" style="3" customWidth="1"/>
    <col min="10" max="10" width="14" style="3" customWidth="1"/>
    <col min="11" max="11" width="14.42578125" style="3" customWidth="1"/>
    <col min="12" max="12" width="15.42578125" style="3" customWidth="1"/>
    <col min="13" max="13" width="15.140625" style="3" customWidth="1"/>
    <col min="14" max="14" width="7" style="3" bestFit="1" customWidth="1"/>
    <col min="15" max="15" width="17.42578125" style="3" customWidth="1"/>
  </cols>
  <sheetData>
    <row r="1" spans="1:16" ht="15.75" x14ac:dyDescent="0.25">
      <c r="F1" s="4" t="s">
        <v>49</v>
      </c>
    </row>
    <row r="2" spans="1:16" s="2" customFormat="1" ht="63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98</v>
      </c>
      <c r="F2" s="5" t="s">
        <v>5</v>
      </c>
      <c r="G2" s="5" t="s">
        <v>6</v>
      </c>
      <c r="H2" s="5" t="s">
        <v>7</v>
      </c>
      <c r="I2" s="5" t="s">
        <v>8</v>
      </c>
      <c r="J2" s="5" t="s">
        <v>9</v>
      </c>
      <c r="K2" s="5" t="s">
        <v>10</v>
      </c>
      <c r="L2" s="5" t="s">
        <v>11</v>
      </c>
      <c r="M2" s="5" t="s">
        <v>12</v>
      </c>
      <c r="N2" s="5" t="s">
        <v>13</v>
      </c>
      <c r="O2" s="5" t="s">
        <v>14</v>
      </c>
    </row>
    <row r="3" spans="1:16" x14ac:dyDescent="0.25">
      <c r="A3" s="6">
        <v>1</v>
      </c>
      <c r="B3" s="6">
        <v>2</v>
      </c>
      <c r="C3" s="6">
        <v>3</v>
      </c>
      <c r="D3" s="7">
        <v>4</v>
      </c>
      <c r="E3" s="6">
        <v>5</v>
      </c>
      <c r="F3" s="6">
        <v>6</v>
      </c>
      <c r="G3" s="6">
        <v>7</v>
      </c>
      <c r="H3" s="6">
        <v>8</v>
      </c>
      <c r="I3" s="6">
        <v>9</v>
      </c>
      <c r="J3" s="6">
        <v>10</v>
      </c>
      <c r="K3" s="6">
        <v>11</v>
      </c>
      <c r="L3" s="6">
        <v>12</v>
      </c>
      <c r="M3" s="6">
        <v>13</v>
      </c>
      <c r="N3" s="6">
        <v>14</v>
      </c>
      <c r="O3" s="6">
        <v>15</v>
      </c>
    </row>
    <row r="4" spans="1:16" ht="30" x14ac:dyDescent="0.25">
      <c r="A4" s="6">
        <v>28</v>
      </c>
      <c r="B4" s="6"/>
      <c r="C4" s="6" t="s">
        <v>15</v>
      </c>
      <c r="D4" s="9" t="s">
        <v>50</v>
      </c>
      <c r="E4" s="6"/>
      <c r="F4" s="6"/>
      <c r="G4" s="6"/>
      <c r="H4" s="6" t="s">
        <v>17</v>
      </c>
      <c r="I4" s="6"/>
      <c r="J4" s="6">
        <v>300</v>
      </c>
      <c r="K4" s="6"/>
      <c r="L4" s="6">
        <f>K4*((100+N4)/100)</f>
        <v>0</v>
      </c>
      <c r="M4" s="6">
        <f>J4*K4</f>
        <v>0</v>
      </c>
      <c r="N4" s="6"/>
      <c r="O4" s="6">
        <f>J4*L4</f>
        <v>0</v>
      </c>
    </row>
    <row r="5" spans="1:16" ht="30" x14ac:dyDescent="0.25">
      <c r="A5" s="6">
        <v>29</v>
      </c>
      <c r="B5" s="6"/>
      <c r="C5" s="6" t="s">
        <v>15</v>
      </c>
      <c r="D5" s="9" t="s">
        <v>51</v>
      </c>
      <c r="E5" s="6"/>
      <c r="F5" s="6"/>
      <c r="G5" s="6"/>
      <c r="H5" s="6" t="s">
        <v>17</v>
      </c>
      <c r="I5" s="6"/>
      <c r="J5" s="6">
        <v>200</v>
      </c>
      <c r="K5" s="6"/>
      <c r="L5" s="6">
        <f>K5*((100+N5)/100)</f>
        <v>0</v>
      </c>
      <c r="M5" s="6">
        <f>J5*K5</f>
        <v>0</v>
      </c>
      <c r="N5" s="6"/>
      <c r="O5" s="6">
        <f>J5*L5</f>
        <v>0</v>
      </c>
    </row>
    <row r="6" spans="1:16" x14ac:dyDescent="0.25">
      <c r="I6" s="3" t="s">
        <v>20</v>
      </c>
      <c r="J6" s="6"/>
      <c r="K6" s="6"/>
      <c r="L6" s="6"/>
      <c r="M6" s="6">
        <f>SUM(M4:M5)</f>
        <v>0</v>
      </c>
      <c r="N6" s="6"/>
      <c r="O6" s="6">
        <f>SUM(O4:O5)</f>
        <v>0</v>
      </c>
      <c r="P6" s="1"/>
    </row>
  </sheetData>
  <sheetProtection formatCells="0" formatColumns="0" formatRows="0" insertColumns="0" insertRows="0" insertHyperlinks="0" deleteColumns="0" deleteRows="0" sort="0" autoFilter="0" pivotTables="0"/>
  <pageMargins left="0.25" right="0.25" top="0.75" bottom="0.75" header="0.3" footer="0.3"/>
  <pageSetup scale="51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P6"/>
  <sheetViews>
    <sheetView zoomScale="85" zoomScaleNormal="85" workbookViewId="0">
      <selection activeCell="D4" sqref="D4"/>
    </sheetView>
  </sheetViews>
  <sheetFormatPr defaultRowHeight="15" x14ac:dyDescent="0.25"/>
  <cols>
    <col min="1" max="1" width="4.5703125" style="3" bestFit="1" customWidth="1"/>
    <col min="2" max="2" width="16" style="3" customWidth="1"/>
    <col min="3" max="3" width="12.28515625" style="3" customWidth="1"/>
    <col min="4" max="4" width="45.85546875" style="8" customWidth="1"/>
    <col min="5" max="5" width="20.28515625" style="3" customWidth="1"/>
    <col min="6" max="6" width="25.5703125" style="3" customWidth="1"/>
    <col min="7" max="7" width="14.85546875" style="3" customWidth="1"/>
    <col min="8" max="8" width="13.28515625" style="3" customWidth="1"/>
    <col min="9" max="9" width="12.85546875" style="3" customWidth="1"/>
    <col min="10" max="10" width="14" style="3" customWidth="1"/>
    <col min="11" max="11" width="14.42578125" style="3" customWidth="1"/>
    <col min="12" max="12" width="15.42578125" style="3" customWidth="1"/>
    <col min="13" max="13" width="15.140625" style="3" customWidth="1"/>
    <col min="14" max="14" width="7" style="3" bestFit="1" customWidth="1"/>
    <col min="15" max="15" width="17.42578125" style="3" customWidth="1"/>
  </cols>
  <sheetData>
    <row r="1" spans="1:16" ht="15.75" x14ac:dyDescent="0.25">
      <c r="F1" s="4" t="s">
        <v>52</v>
      </c>
    </row>
    <row r="2" spans="1:16" s="2" customFormat="1" ht="63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98</v>
      </c>
      <c r="F2" s="5" t="s">
        <v>5</v>
      </c>
      <c r="G2" s="5" t="s">
        <v>6</v>
      </c>
      <c r="H2" s="5" t="s">
        <v>7</v>
      </c>
      <c r="I2" s="5" t="s">
        <v>8</v>
      </c>
      <c r="J2" s="5" t="s">
        <v>9</v>
      </c>
      <c r="K2" s="5" t="s">
        <v>10</v>
      </c>
      <c r="L2" s="5" t="s">
        <v>11</v>
      </c>
      <c r="M2" s="5" t="s">
        <v>12</v>
      </c>
      <c r="N2" s="5" t="s">
        <v>13</v>
      </c>
      <c r="O2" s="5" t="s">
        <v>14</v>
      </c>
    </row>
    <row r="3" spans="1:16" x14ac:dyDescent="0.25">
      <c r="A3" s="6">
        <v>1</v>
      </c>
      <c r="B3" s="6">
        <v>2</v>
      </c>
      <c r="C3" s="6">
        <v>3</v>
      </c>
      <c r="D3" s="7">
        <v>4</v>
      </c>
      <c r="E3" s="6">
        <v>5</v>
      </c>
      <c r="F3" s="6">
        <v>6</v>
      </c>
      <c r="G3" s="6">
        <v>7</v>
      </c>
      <c r="H3" s="6">
        <v>8</v>
      </c>
      <c r="I3" s="6">
        <v>9</v>
      </c>
      <c r="J3" s="6">
        <v>10</v>
      </c>
      <c r="K3" s="6">
        <v>11</v>
      </c>
      <c r="L3" s="6">
        <v>12</v>
      </c>
      <c r="M3" s="6">
        <v>13</v>
      </c>
      <c r="N3" s="6">
        <v>14</v>
      </c>
      <c r="O3" s="6">
        <v>15</v>
      </c>
    </row>
    <row r="4" spans="1:16" ht="30" x14ac:dyDescent="0.25">
      <c r="A4" s="6">
        <v>30</v>
      </c>
      <c r="B4" s="6"/>
      <c r="C4" s="6" t="s">
        <v>15</v>
      </c>
      <c r="D4" s="9" t="s">
        <v>53</v>
      </c>
      <c r="E4" s="6"/>
      <c r="F4" s="6"/>
      <c r="G4" s="6"/>
      <c r="H4" s="6" t="s">
        <v>17</v>
      </c>
      <c r="I4" s="6"/>
      <c r="J4" s="6">
        <v>4000</v>
      </c>
      <c r="K4" s="6"/>
      <c r="L4" s="6">
        <f>K4*((100+N4)/100)</f>
        <v>0</v>
      </c>
      <c r="M4" s="6">
        <f>J4*K4</f>
        <v>0</v>
      </c>
      <c r="N4" s="6"/>
      <c r="O4" s="6">
        <f>J4*L4</f>
        <v>0</v>
      </c>
    </row>
    <row r="5" spans="1:16" x14ac:dyDescent="0.25">
      <c r="A5" s="6">
        <v>31</v>
      </c>
      <c r="B5" s="6"/>
      <c r="C5" s="6" t="s">
        <v>15</v>
      </c>
      <c r="D5" s="9" t="s">
        <v>54</v>
      </c>
      <c r="E5" s="6"/>
      <c r="F5" s="6"/>
      <c r="G5" s="6"/>
      <c r="H5" s="6" t="s">
        <v>17</v>
      </c>
      <c r="I5" s="6"/>
      <c r="J5" s="6">
        <v>4000</v>
      </c>
      <c r="K5" s="6"/>
      <c r="L5" s="6">
        <f>K5*((100+N5)/100)</f>
        <v>0</v>
      </c>
      <c r="M5" s="6">
        <f>J5*K5</f>
        <v>0</v>
      </c>
      <c r="N5" s="6"/>
      <c r="O5" s="6">
        <f>J5*L5</f>
        <v>0</v>
      </c>
    </row>
    <row r="6" spans="1:16" x14ac:dyDescent="0.25">
      <c r="I6" s="3" t="s">
        <v>20</v>
      </c>
      <c r="J6" s="6"/>
      <c r="K6" s="6"/>
      <c r="L6" s="6"/>
      <c r="M6" s="6">
        <f>SUM(M4:M5)</f>
        <v>0</v>
      </c>
      <c r="N6" s="6"/>
      <c r="O6" s="6">
        <f>SUM(O4:O5)</f>
        <v>0</v>
      </c>
      <c r="P6" s="1"/>
    </row>
  </sheetData>
  <sheetProtection formatCells="0" formatColumns="0" formatRows="0" insertColumns="0" insertRows="0" insertHyperlinks="0" deleteColumns="0" deleteRows="0" sort="0" autoFilter="0" pivotTables="0"/>
  <pageMargins left="0.25" right="0.25" top="0.75" bottom="0.75" header="0.3" footer="0.3"/>
  <pageSetup scale="51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P31"/>
  <sheetViews>
    <sheetView tabSelected="1" zoomScale="85" zoomScaleNormal="85" workbookViewId="0">
      <selection activeCell="J8" sqref="J8"/>
    </sheetView>
  </sheetViews>
  <sheetFormatPr defaultRowHeight="15" x14ac:dyDescent="0.25"/>
  <cols>
    <col min="1" max="1" width="4.5703125" style="3" bestFit="1" customWidth="1"/>
    <col min="2" max="2" width="16" style="3" customWidth="1"/>
    <col min="3" max="3" width="12.28515625" style="3" customWidth="1"/>
    <col min="4" max="4" width="45.85546875" style="8" customWidth="1"/>
    <col min="5" max="5" width="20.28515625" style="3" customWidth="1"/>
    <col min="6" max="6" width="25.5703125" style="3" customWidth="1"/>
    <col min="7" max="7" width="14.85546875" style="3" customWidth="1"/>
    <col min="8" max="8" width="13.28515625" style="3" customWidth="1"/>
    <col min="9" max="9" width="12.85546875" style="3" customWidth="1"/>
    <col min="10" max="10" width="14" style="3" customWidth="1"/>
    <col min="11" max="11" width="14.42578125" style="3" customWidth="1"/>
    <col min="12" max="12" width="15.42578125" style="3" customWidth="1"/>
    <col min="13" max="13" width="15.140625" style="3" customWidth="1"/>
    <col min="14" max="14" width="7" style="3" bestFit="1" customWidth="1"/>
    <col min="15" max="15" width="17.42578125" style="3" customWidth="1"/>
  </cols>
  <sheetData>
    <row r="1" spans="1:15" ht="15.75" x14ac:dyDescent="0.25">
      <c r="F1" s="4" t="s">
        <v>55</v>
      </c>
    </row>
    <row r="2" spans="1:15" s="2" customFormat="1" ht="63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98</v>
      </c>
      <c r="F2" s="5" t="s">
        <v>5</v>
      </c>
      <c r="G2" s="5" t="s">
        <v>6</v>
      </c>
      <c r="H2" s="5" t="s">
        <v>7</v>
      </c>
      <c r="I2" s="5" t="s">
        <v>8</v>
      </c>
      <c r="J2" s="5" t="s">
        <v>9</v>
      </c>
      <c r="K2" s="5" t="s">
        <v>10</v>
      </c>
      <c r="L2" s="5" t="s">
        <v>11</v>
      </c>
      <c r="M2" s="5" t="s">
        <v>12</v>
      </c>
      <c r="N2" s="5" t="s">
        <v>13</v>
      </c>
      <c r="O2" s="5" t="s">
        <v>14</v>
      </c>
    </row>
    <row r="3" spans="1:15" x14ac:dyDescent="0.25">
      <c r="A3" s="6">
        <v>1</v>
      </c>
      <c r="B3" s="6">
        <v>2</v>
      </c>
      <c r="C3" s="6">
        <v>3</v>
      </c>
      <c r="D3" s="7">
        <v>4</v>
      </c>
      <c r="E3" s="6">
        <v>5</v>
      </c>
      <c r="F3" s="6">
        <v>6</v>
      </c>
      <c r="G3" s="6">
        <v>7</v>
      </c>
      <c r="H3" s="6">
        <v>8</v>
      </c>
      <c r="I3" s="6">
        <v>9</v>
      </c>
      <c r="J3" s="6">
        <v>10</v>
      </c>
      <c r="K3" s="6">
        <v>11</v>
      </c>
      <c r="L3" s="6">
        <v>12</v>
      </c>
      <c r="M3" s="6">
        <v>13</v>
      </c>
      <c r="N3" s="6">
        <v>14</v>
      </c>
      <c r="O3" s="6">
        <v>15</v>
      </c>
    </row>
    <row r="4" spans="1:15" ht="45" x14ac:dyDescent="0.25">
      <c r="A4" s="6">
        <v>32</v>
      </c>
      <c r="B4" s="6"/>
      <c r="C4" s="6" t="s">
        <v>15</v>
      </c>
      <c r="D4" s="9" t="s">
        <v>56</v>
      </c>
      <c r="E4" s="6"/>
      <c r="F4" s="6"/>
      <c r="G4" s="6"/>
      <c r="H4" s="6" t="s">
        <v>17</v>
      </c>
      <c r="I4" s="6"/>
      <c r="J4" s="6">
        <v>10000</v>
      </c>
      <c r="K4" s="6"/>
      <c r="L4" s="6">
        <f t="shared" ref="L4:L30" si="0">K4*((100+N4)/100)</f>
        <v>0</v>
      </c>
      <c r="M4" s="6">
        <f t="shared" ref="M4:M30" si="1">J4*K4</f>
        <v>0</v>
      </c>
      <c r="N4" s="6"/>
      <c r="O4" s="6">
        <f t="shared" ref="O4:O30" si="2">J4*L4</f>
        <v>0</v>
      </c>
    </row>
    <row r="5" spans="1:15" ht="30" x14ac:dyDescent="0.25">
      <c r="A5" s="6">
        <v>33</v>
      </c>
      <c r="B5" s="6"/>
      <c r="C5" s="6" t="s">
        <v>15</v>
      </c>
      <c r="D5" s="9" t="s">
        <v>57</v>
      </c>
      <c r="E5" s="6"/>
      <c r="F5" s="6"/>
      <c r="G5" s="6"/>
      <c r="H5" s="6" t="s">
        <v>17</v>
      </c>
      <c r="I5" s="6"/>
      <c r="J5" s="6">
        <v>6000</v>
      </c>
      <c r="K5" s="6"/>
      <c r="L5" s="6">
        <f t="shared" si="0"/>
        <v>0</v>
      </c>
      <c r="M5" s="6">
        <f t="shared" si="1"/>
        <v>0</v>
      </c>
      <c r="N5" s="6"/>
      <c r="O5" s="6">
        <f t="shared" si="2"/>
        <v>0</v>
      </c>
    </row>
    <row r="6" spans="1:15" ht="30" x14ac:dyDescent="0.25">
      <c r="A6" s="6">
        <v>34</v>
      </c>
      <c r="B6" s="6"/>
      <c r="C6" s="6" t="s">
        <v>15</v>
      </c>
      <c r="D6" s="9" t="s">
        <v>58</v>
      </c>
      <c r="E6" s="6"/>
      <c r="F6" s="6"/>
      <c r="G6" s="6"/>
      <c r="H6" s="6" t="s">
        <v>17</v>
      </c>
      <c r="I6" s="6"/>
      <c r="J6" s="6">
        <v>50000</v>
      </c>
      <c r="K6" s="6"/>
      <c r="L6" s="6">
        <f t="shared" si="0"/>
        <v>0</v>
      </c>
      <c r="M6" s="6">
        <f t="shared" si="1"/>
        <v>0</v>
      </c>
      <c r="N6" s="6"/>
      <c r="O6" s="6">
        <f t="shared" si="2"/>
        <v>0</v>
      </c>
    </row>
    <row r="7" spans="1:15" ht="45" x14ac:dyDescent="0.25">
      <c r="A7" s="6">
        <v>35</v>
      </c>
      <c r="B7" s="6"/>
      <c r="C7" s="6" t="s">
        <v>15</v>
      </c>
      <c r="D7" s="9" t="s">
        <v>59</v>
      </c>
      <c r="E7" s="6"/>
      <c r="F7" s="6"/>
      <c r="G7" s="6"/>
      <c r="H7" s="6" t="s">
        <v>17</v>
      </c>
      <c r="I7" s="6"/>
      <c r="J7" s="6">
        <v>1500</v>
      </c>
      <c r="K7" s="6"/>
      <c r="L7" s="6">
        <f t="shared" si="0"/>
        <v>0</v>
      </c>
      <c r="M7" s="6">
        <f t="shared" si="1"/>
        <v>0</v>
      </c>
      <c r="N7" s="6"/>
      <c r="O7" s="6">
        <f t="shared" si="2"/>
        <v>0</v>
      </c>
    </row>
    <row r="8" spans="1:15" ht="45" x14ac:dyDescent="0.25">
      <c r="A8" s="6">
        <v>36</v>
      </c>
      <c r="B8" s="6"/>
      <c r="C8" s="6" t="s">
        <v>15</v>
      </c>
      <c r="D8" s="9" t="s">
        <v>60</v>
      </c>
      <c r="E8" s="6"/>
      <c r="F8" s="6"/>
      <c r="G8" s="6"/>
      <c r="H8" s="6" t="s">
        <v>17</v>
      </c>
      <c r="I8" s="6"/>
      <c r="J8" s="6">
        <v>6000</v>
      </c>
      <c r="K8" s="6"/>
      <c r="L8" s="6">
        <f t="shared" si="0"/>
        <v>0</v>
      </c>
      <c r="M8" s="6">
        <f t="shared" si="1"/>
        <v>0</v>
      </c>
      <c r="N8" s="6"/>
      <c r="O8" s="6">
        <f t="shared" si="2"/>
        <v>0</v>
      </c>
    </row>
    <row r="9" spans="1:15" ht="45" x14ac:dyDescent="0.25">
      <c r="A9" s="6">
        <v>37</v>
      </c>
      <c r="B9" s="6"/>
      <c r="C9" s="6" t="s">
        <v>15</v>
      </c>
      <c r="D9" s="9" t="s">
        <v>61</v>
      </c>
      <c r="E9" s="6"/>
      <c r="F9" s="6"/>
      <c r="G9" s="6"/>
      <c r="H9" s="6" t="s">
        <v>17</v>
      </c>
      <c r="I9" s="6"/>
      <c r="J9" s="6">
        <v>60000</v>
      </c>
      <c r="K9" s="6"/>
      <c r="L9" s="6">
        <f t="shared" si="0"/>
        <v>0</v>
      </c>
      <c r="M9" s="6">
        <f t="shared" si="1"/>
        <v>0</v>
      </c>
      <c r="N9" s="6"/>
      <c r="O9" s="6">
        <f t="shared" si="2"/>
        <v>0</v>
      </c>
    </row>
    <row r="10" spans="1:15" ht="45" x14ac:dyDescent="0.25">
      <c r="A10" s="6">
        <v>38</v>
      </c>
      <c r="B10" s="6"/>
      <c r="C10" s="6" t="s">
        <v>15</v>
      </c>
      <c r="D10" s="9" t="s">
        <v>62</v>
      </c>
      <c r="E10" s="6"/>
      <c r="F10" s="6"/>
      <c r="G10" s="6"/>
      <c r="H10" s="6" t="s">
        <v>17</v>
      </c>
      <c r="I10" s="6"/>
      <c r="J10" s="6">
        <v>80000</v>
      </c>
      <c r="K10" s="6"/>
      <c r="L10" s="6">
        <f t="shared" si="0"/>
        <v>0</v>
      </c>
      <c r="M10" s="6">
        <f t="shared" si="1"/>
        <v>0</v>
      </c>
      <c r="N10" s="6"/>
      <c r="O10" s="6">
        <f t="shared" si="2"/>
        <v>0</v>
      </c>
    </row>
    <row r="11" spans="1:15" ht="45" x14ac:dyDescent="0.25">
      <c r="A11" s="6">
        <v>39</v>
      </c>
      <c r="B11" s="6"/>
      <c r="C11" s="6" t="s">
        <v>15</v>
      </c>
      <c r="D11" s="9" t="s">
        <v>63</v>
      </c>
      <c r="E11" s="6"/>
      <c r="F11" s="6"/>
      <c r="G11" s="6"/>
      <c r="H11" s="6" t="s">
        <v>17</v>
      </c>
      <c r="I11" s="6"/>
      <c r="J11" s="6">
        <v>5000</v>
      </c>
      <c r="K11" s="6"/>
      <c r="L11" s="6">
        <f t="shared" si="0"/>
        <v>0</v>
      </c>
      <c r="M11" s="6">
        <f t="shared" si="1"/>
        <v>0</v>
      </c>
      <c r="N11" s="6"/>
      <c r="O11" s="6">
        <f t="shared" si="2"/>
        <v>0</v>
      </c>
    </row>
    <row r="12" spans="1:15" ht="30" x14ac:dyDescent="0.25">
      <c r="A12" s="6">
        <v>40</v>
      </c>
      <c r="B12" s="6"/>
      <c r="C12" s="6" t="s">
        <v>15</v>
      </c>
      <c r="D12" s="9" t="s">
        <v>64</v>
      </c>
      <c r="E12" s="6"/>
      <c r="F12" s="6"/>
      <c r="G12" s="6"/>
      <c r="H12" s="6" t="s">
        <v>17</v>
      </c>
      <c r="I12" s="6"/>
      <c r="J12" s="6">
        <v>15000</v>
      </c>
      <c r="K12" s="6"/>
      <c r="L12" s="6">
        <f t="shared" si="0"/>
        <v>0</v>
      </c>
      <c r="M12" s="6">
        <f t="shared" si="1"/>
        <v>0</v>
      </c>
      <c r="N12" s="6"/>
      <c r="O12" s="6">
        <f t="shared" si="2"/>
        <v>0</v>
      </c>
    </row>
    <row r="13" spans="1:15" ht="30" x14ac:dyDescent="0.25">
      <c r="A13" s="6">
        <v>41</v>
      </c>
      <c r="B13" s="6"/>
      <c r="C13" s="6" t="s">
        <v>15</v>
      </c>
      <c r="D13" s="9" t="s">
        <v>65</v>
      </c>
      <c r="E13" s="6"/>
      <c r="F13" s="6"/>
      <c r="G13" s="6"/>
      <c r="H13" s="6" t="s">
        <v>17</v>
      </c>
      <c r="I13" s="6"/>
      <c r="J13" s="6">
        <v>4000</v>
      </c>
      <c r="K13" s="6"/>
      <c r="L13" s="6">
        <f t="shared" si="0"/>
        <v>0</v>
      </c>
      <c r="M13" s="6">
        <f t="shared" si="1"/>
        <v>0</v>
      </c>
      <c r="N13" s="6"/>
      <c r="O13" s="6">
        <f t="shared" si="2"/>
        <v>0</v>
      </c>
    </row>
    <row r="14" spans="1:15" ht="30" x14ac:dyDescent="0.25">
      <c r="A14" s="6">
        <v>42</v>
      </c>
      <c r="B14" s="6"/>
      <c r="C14" s="6" t="s">
        <v>15</v>
      </c>
      <c r="D14" s="9" t="s">
        <v>66</v>
      </c>
      <c r="E14" s="6"/>
      <c r="F14" s="6"/>
      <c r="G14" s="6"/>
      <c r="H14" s="6" t="s">
        <v>17</v>
      </c>
      <c r="I14" s="6"/>
      <c r="J14" s="6">
        <v>1500</v>
      </c>
      <c r="K14" s="6"/>
      <c r="L14" s="6">
        <f t="shared" si="0"/>
        <v>0</v>
      </c>
      <c r="M14" s="6">
        <f t="shared" si="1"/>
        <v>0</v>
      </c>
      <c r="N14" s="6"/>
      <c r="O14" s="6">
        <f t="shared" si="2"/>
        <v>0</v>
      </c>
    </row>
    <row r="15" spans="1:15" ht="30" x14ac:dyDescent="0.25">
      <c r="A15" s="6">
        <v>43</v>
      </c>
      <c r="B15" s="6"/>
      <c r="C15" s="6" t="s">
        <v>15</v>
      </c>
      <c r="D15" s="9" t="s">
        <v>67</v>
      </c>
      <c r="E15" s="6"/>
      <c r="F15" s="6"/>
      <c r="G15" s="6"/>
      <c r="H15" s="6" t="s">
        <v>17</v>
      </c>
      <c r="I15" s="6"/>
      <c r="J15" s="6">
        <v>5000</v>
      </c>
      <c r="K15" s="6"/>
      <c r="L15" s="6">
        <f t="shared" si="0"/>
        <v>0</v>
      </c>
      <c r="M15" s="6">
        <f t="shared" si="1"/>
        <v>0</v>
      </c>
      <c r="N15" s="6"/>
      <c r="O15" s="6">
        <f t="shared" si="2"/>
        <v>0</v>
      </c>
    </row>
    <row r="16" spans="1:15" ht="30" x14ac:dyDescent="0.25">
      <c r="A16" s="6">
        <v>44</v>
      </c>
      <c r="B16" s="6"/>
      <c r="C16" s="6" t="s">
        <v>15</v>
      </c>
      <c r="D16" s="9" t="s">
        <v>68</v>
      </c>
      <c r="E16" s="6"/>
      <c r="F16" s="6"/>
      <c r="G16" s="6"/>
      <c r="H16" s="6" t="s">
        <v>17</v>
      </c>
      <c r="I16" s="6"/>
      <c r="J16" s="6">
        <v>40000</v>
      </c>
      <c r="K16" s="6"/>
      <c r="L16" s="6">
        <f t="shared" si="0"/>
        <v>0</v>
      </c>
      <c r="M16" s="6">
        <f t="shared" si="1"/>
        <v>0</v>
      </c>
      <c r="N16" s="6"/>
      <c r="O16" s="6">
        <f t="shared" si="2"/>
        <v>0</v>
      </c>
    </row>
    <row r="17" spans="1:16" ht="30" x14ac:dyDescent="0.25">
      <c r="A17" s="6">
        <v>45</v>
      </c>
      <c r="B17" s="6"/>
      <c r="C17" s="6" t="s">
        <v>15</v>
      </c>
      <c r="D17" s="9" t="s">
        <v>69</v>
      </c>
      <c r="E17" s="6"/>
      <c r="F17" s="6"/>
      <c r="G17" s="6"/>
      <c r="H17" s="6" t="s">
        <v>17</v>
      </c>
      <c r="I17" s="6"/>
      <c r="J17" s="6">
        <v>8000</v>
      </c>
      <c r="K17" s="6"/>
      <c r="L17" s="6">
        <f t="shared" si="0"/>
        <v>0</v>
      </c>
      <c r="M17" s="6">
        <f t="shared" si="1"/>
        <v>0</v>
      </c>
      <c r="N17" s="6"/>
      <c r="O17" s="6">
        <f t="shared" si="2"/>
        <v>0</v>
      </c>
    </row>
    <row r="18" spans="1:16" ht="30" x14ac:dyDescent="0.25">
      <c r="A18" s="6">
        <v>46</v>
      </c>
      <c r="B18" s="6"/>
      <c r="C18" s="6" t="s">
        <v>15</v>
      </c>
      <c r="D18" s="9" t="s">
        <v>70</v>
      </c>
      <c r="E18" s="6"/>
      <c r="F18" s="6"/>
      <c r="G18" s="6"/>
      <c r="H18" s="6" t="s">
        <v>17</v>
      </c>
      <c r="I18" s="6"/>
      <c r="J18" s="6">
        <v>50000</v>
      </c>
      <c r="K18" s="6"/>
      <c r="L18" s="6">
        <f t="shared" si="0"/>
        <v>0</v>
      </c>
      <c r="M18" s="6">
        <f t="shared" si="1"/>
        <v>0</v>
      </c>
      <c r="N18" s="6"/>
      <c r="O18" s="6">
        <f t="shared" si="2"/>
        <v>0</v>
      </c>
    </row>
    <row r="19" spans="1:16" ht="30" x14ac:dyDescent="0.25">
      <c r="A19" s="6">
        <v>47</v>
      </c>
      <c r="B19" s="6"/>
      <c r="C19" s="6" t="s">
        <v>15</v>
      </c>
      <c r="D19" s="9" t="s">
        <v>71</v>
      </c>
      <c r="E19" s="6"/>
      <c r="F19" s="6"/>
      <c r="G19" s="6"/>
      <c r="H19" s="6" t="s">
        <v>17</v>
      </c>
      <c r="I19" s="6"/>
      <c r="J19" s="6">
        <v>4000</v>
      </c>
      <c r="K19" s="6"/>
      <c r="L19" s="6">
        <f t="shared" si="0"/>
        <v>0</v>
      </c>
      <c r="M19" s="6">
        <f t="shared" si="1"/>
        <v>0</v>
      </c>
      <c r="N19" s="6"/>
      <c r="O19" s="6">
        <f t="shared" si="2"/>
        <v>0</v>
      </c>
    </row>
    <row r="20" spans="1:16" ht="60" x14ac:dyDescent="0.25">
      <c r="A20" s="6">
        <v>48</v>
      </c>
      <c r="B20" s="6"/>
      <c r="C20" s="6" t="s">
        <v>15</v>
      </c>
      <c r="D20" s="9" t="s">
        <v>72</v>
      </c>
      <c r="E20" s="6"/>
      <c r="F20" s="6"/>
      <c r="G20" s="6"/>
      <c r="H20" s="6" t="s">
        <v>17</v>
      </c>
      <c r="I20" s="6"/>
      <c r="J20" s="6">
        <v>2000</v>
      </c>
      <c r="K20" s="6"/>
      <c r="L20" s="6">
        <f t="shared" si="0"/>
        <v>0</v>
      </c>
      <c r="M20" s="6">
        <f t="shared" si="1"/>
        <v>0</v>
      </c>
      <c r="N20" s="6"/>
      <c r="O20" s="6">
        <f t="shared" si="2"/>
        <v>0</v>
      </c>
    </row>
    <row r="21" spans="1:16" ht="45" x14ac:dyDescent="0.25">
      <c r="A21" s="6">
        <v>49</v>
      </c>
      <c r="B21" s="6"/>
      <c r="C21" s="6" t="s">
        <v>15</v>
      </c>
      <c r="D21" s="9" t="s">
        <v>73</v>
      </c>
      <c r="E21" s="6"/>
      <c r="F21" s="6"/>
      <c r="G21" s="6"/>
      <c r="H21" s="6" t="s">
        <v>17</v>
      </c>
      <c r="I21" s="6"/>
      <c r="J21" s="6">
        <v>6000</v>
      </c>
      <c r="K21" s="6"/>
      <c r="L21" s="6">
        <f t="shared" si="0"/>
        <v>0</v>
      </c>
      <c r="M21" s="6">
        <f t="shared" si="1"/>
        <v>0</v>
      </c>
      <c r="N21" s="6"/>
      <c r="O21" s="6">
        <f t="shared" si="2"/>
        <v>0</v>
      </c>
    </row>
    <row r="22" spans="1:16" ht="30" x14ac:dyDescent="0.25">
      <c r="A22" s="6">
        <v>50</v>
      </c>
      <c r="B22" s="6"/>
      <c r="C22" s="6" t="s">
        <v>15</v>
      </c>
      <c r="D22" s="9" t="s">
        <v>74</v>
      </c>
      <c r="E22" s="6"/>
      <c r="F22" s="6"/>
      <c r="G22" s="6"/>
      <c r="H22" s="6" t="s">
        <v>17</v>
      </c>
      <c r="I22" s="6"/>
      <c r="J22" s="6">
        <v>8000</v>
      </c>
      <c r="K22" s="6"/>
      <c r="L22" s="6">
        <f t="shared" si="0"/>
        <v>0</v>
      </c>
      <c r="M22" s="6">
        <f t="shared" si="1"/>
        <v>0</v>
      </c>
      <c r="N22" s="6"/>
      <c r="O22" s="6">
        <f t="shared" si="2"/>
        <v>0</v>
      </c>
    </row>
    <row r="23" spans="1:16" ht="45" x14ac:dyDescent="0.25">
      <c r="A23" s="6">
        <v>51</v>
      </c>
      <c r="B23" s="6"/>
      <c r="C23" s="6" t="s">
        <v>15</v>
      </c>
      <c r="D23" s="9" t="s">
        <v>75</v>
      </c>
      <c r="E23" s="6"/>
      <c r="F23" s="6"/>
      <c r="G23" s="6"/>
      <c r="H23" s="6" t="s">
        <v>17</v>
      </c>
      <c r="I23" s="6"/>
      <c r="J23" s="6">
        <v>15000</v>
      </c>
      <c r="K23" s="6"/>
      <c r="L23" s="6">
        <f t="shared" si="0"/>
        <v>0</v>
      </c>
      <c r="M23" s="6">
        <f t="shared" si="1"/>
        <v>0</v>
      </c>
      <c r="N23" s="6"/>
      <c r="O23" s="6">
        <f t="shared" si="2"/>
        <v>0</v>
      </c>
    </row>
    <row r="24" spans="1:16" ht="45" x14ac:dyDescent="0.25">
      <c r="A24" s="6">
        <v>52</v>
      </c>
      <c r="B24" s="6"/>
      <c r="C24" s="6" t="s">
        <v>15</v>
      </c>
      <c r="D24" s="9" t="s">
        <v>76</v>
      </c>
      <c r="E24" s="6"/>
      <c r="F24" s="6"/>
      <c r="G24" s="6"/>
      <c r="H24" s="6" t="s">
        <v>17</v>
      </c>
      <c r="I24" s="6"/>
      <c r="J24" s="6">
        <v>15000</v>
      </c>
      <c r="K24" s="6"/>
      <c r="L24" s="6">
        <f t="shared" si="0"/>
        <v>0</v>
      </c>
      <c r="M24" s="6">
        <f t="shared" si="1"/>
        <v>0</v>
      </c>
      <c r="N24" s="6"/>
      <c r="O24" s="6">
        <f t="shared" si="2"/>
        <v>0</v>
      </c>
    </row>
    <row r="25" spans="1:16" ht="45" x14ac:dyDescent="0.25">
      <c r="A25" s="6">
        <v>53</v>
      </c>
      <c r="B25" s="6"/>
      <c r="C25" s="6" t="s">
        <v>15</v>
      </c>
      <c r="D25" s="9" t="s">
        <v>77</v>
      </c>
      <c r="E25" s="6"/>
      <c r="F25" s="6"/>
      <c r="G25" s="6"/>
      <c r="H25" s="6" t="s">
        <v>17</v>
      </c>
      <c r="I25" s="6"/>
      <c r="J25" s="6">
        <v>40000</v>
      </c>
      <c r="K25" s="6"/>
      <c r="L25" s="6">
        <f t="shared" si="0"/>
        <v>0</v>
      </c>
      <c r="M25" s="6">
        <f t="shared" si="1"/>
        <v>0</v>
      </c>
      <c r="N25" s="6"/>
      <c r="O25" s="6">
        <f t="shared" si="2"/>
        <v>0</v>
      </c>
    </row>
    <row r="26" spans="1:16" ht="30" x14ac:dyDescent="0.25">
      <c r="A26" s="6">
        <v>54</v>
      </c>
      <c r="B26" s="6"/>
      <c r="C26" s="6" t="s">
        <v>15</v>
      </c>
      <c r="D26" s="9" t="s">
        <v>78</v>
      </c>
      <c r="E26" s="6"/>
      <c r="F26" s="6"/>
      <c r="G26" s="6"/>
      <c r="H26" s="6" t="s">
        <v>17</v>
      </c>
      <c r="I26" s="6"/>
      <c r="J26" s="6">
        <v>1</v>
      </c>
      <c r="K26" s="6"/>
      <c r="L26" s="6">
        <f t="shared" si="0"/>
        <v>0</v>
      </c>
      <c r="M26" s="6">
        <f t="shared" si="1"/>
        <v>0</v>
      </c>
      <c r="N26" s="6"/>
      <c r="O26" s="6">
        <f t="shared" si="2"/>
        <v>0</v>
      </c>
    </row>
    <row r="27" spans="1:16" x14ac:dyDescent="0.25">
      <c r="A27" s="6">
        <v>55</v>
      </c>
      <c r="B27" s="6"/>
      <c r="C27" s="6" t="s">
        <v>15</v>
      </c>
      <c r="D27" s="9" t="s">
        <v>79</v>
      </c>
      <c r="E27" s="6"/>
      <c r="F27" s="6"/>
      <c r="G27" s="6"/>
      <c r="H27" s="6" t="s">
        <v>17</v>
      </c>
      <c r="I27" s="6"/>
      <c r="J27" s="6">
        <v>15000</v>
      </c>
      <c r="K27" s="6"/>
      <c r="L27" s="6">
        <f t="shared" si="0"/>
        <v>0</v>
      </c>
      <c r="M27" s="6">
        <f t="shared" si="1"/>
        <v>0</v>
      </c>
      <c r="N27" s="6"/>
      <c r="O27" s="6">
        <f t="shared" si="2"/>
        <v>0</v>
      </c>
    </row>
    <row r="28" spans="1:16" ht="30" x14ac:dyDescent="0.25">
      <c r="A28" s="6">
        <v>56</v>
      </c>
      <c r="B28" s="6"/>
      <c r="C28" s="6" t="s">
        <v>15</v>
      </c>
      <c r="D28" s="9" t="s">
        <v>80</v>
      </c>
      <c r="E28" s="6"/>
      <c r="F28" s="6"/>
      <c r="G28" s="6"/>
      <c r="H28" s="6" t="s">
        <v>17</v>
      </c>
      <c r="I28" s="6"/>
      <c r="J28" s="6">
        <v>300</v>
      </c>
      <c r="K28" s="6"/>
      <c r="L28" s="6">
        <f t="shared" si="0"/>
        <v>0</v>
      </c>
      <c r="M28" s="6">
        <f t="shared" si="1"/>
        <v>0</v>
      </c>
      <c r="N28" s="6"/>
      <c r="O28" s="6">
        <f t="shared" si="2"/>
        <v>0</v>
      </c>
    </row>
    <row r="29" spans="1:16" x14ac:dyDescent="0.25">
      <c r="A29" s="6">
        <v>57</v>
      </c>
      <c r="B29" s="6"/>
      <c r="C29" s="6" t="s">
        <v>15</v>
      </c>
      <c r="D29" s="9" t="s">
        <v>81</v>
      </c>
      <c r="E29" s="6"/>
      <c r="F29" s="6"/>
      <c r="G29" s="6"/>
      <c r="H29" s="6" t="s">
        <v>17</v>
      </c>
      <c r="I29" s="6"/>
      <c r="J29" s="6">
        <v>6000</v>
      </c>
      <c r="K29" s="6"/>
      <c r="L29" s="6">
        <f t="shared" si="0"/>
        <v>0</v>
      </c>
      <c r="M29" s="6">
        <f t="shared" si="1"/>
        <v>0</v>
      </c>
      <c r="N29" s="6"/>
      <c r="O29" s="6">
        <f t="shared" si="2"/>
        <v>0</v>
      </c>
    </row>
    <row r="30" spans="1:16" x14ac:dyDescent="0.25">
      <c r="A30" s="6">
        <v>58</v>
      </c>
      <c r="B30" s="6"/>
      <c r="C30" s="6" t="s">
        <v>15</v>
      </c>
      <c r="D30" s="9" t="s">
        <v>82</v>
      </c>
      <c r="E30" s="6"/>
      <c r="F30" s="6"/>
      <c r="G30" s="6"/>
      <c r="H30" s="6" t="s">
        <v>17</v>
      </c>
      <c r="I30" s="6"/>
      <c r="J30" s="6">
        <v>5000</v>
      </c>
      <c r="K30" s="6"/>
      <c r="L30" s="6">
        <f t="shared" si="0"/>
        <v>0</v>
      </c>
      <c r="M30" s="6">
        <f t="shared" si="1"/>
        <v>0</v>
      </c>
      <c r="N30" s="6"/>
      <c r="O30" s="6">
        <f t="shared" si="2"/>
        <v>0</v>
      </c>
    </row>
    <row r="31" spans="1:16" x14ac:dyDescent="0.25">
      <c r="I31" s="3" t="s">
        <v>20</v>
      </c>
      <c r="J31" s="6"/>
      <c r="K31" s="6"/>
      <c r="L31" s="6"/>
      <c r="M31" s="6">
        <f>SUM(M4:M30)</f>
        <v>0</v>
      </c>
      <c r="N31" s="6"/>
      <c r="O31" s="6">
        <f>SUM(O4:O30)</f>
        <v>0</v>
      </c>
      <c r="P31" s="1"/>
    </row>
  </sheetData>
  <sheetProtection formatCells="0" formatColumns="0" formatRows="0" insertColumns="0" insertRows="0" insertHyperlinks="0" deleteColumns="0" deleteRows="0" sort="0" autoFilter="0" pivotTables="0"/>
  <pageMargins left="0.25" right="0.25" top="0.75" bottom="0.75" header="0.3" footer="0.3"/>
  <pageSetup scale="51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P5"/>
  <sheetViews>
    <sheetView zoomScale="85" zoomScaleNormal="85" workbookViewId="0">
      <selection activeCell="D4" sqref="D4"/>
    </sheetView>
  </sheetViews>
  <sheetFormatPr defaultRowHeight="15" x14ac:dyDescent="0.25"/>
  <cols>
    <col min="1" max="1" width="4.5703125" style="3" bestFit="1" customWidth="1"/>
    <col min="2" max="2" width="16" style="3" customWidth="1"/>
    <col min="3" max="3" width="12.28515625" style="3" customWidth="1"/>
    <col min="4" max="4" width="45.85546875" style="8" customWidth="1"/>
    <col min="5" max="5" width="20.28515625" style="3" customWidth="1"/>
    <col min="6" max="6" width="25.5703125" style="3" customWidth="1"/>
    <col min="7" max="7" width="14.85546875" style="3" customWidth="1"/>
    <col min="8" max="8" width="13.28515625" style="3" customWidth="1"/>
    <col min="9" max="9" width="12.85546875" style="3" customWidth="1"/>
    <col min="10" max="10" width="14" style="3" customWidth="1"/>
    <col min="11" max="11" width="14.42578125" style="3" customWidth="1"/>
    <col min="12" max="12" width="15.42578125" style="3" customWidth="1"/>
    <col min="13" max="13" width="15.140625" style="3" customWidth="1"/>
    <col min="14" max="14" width="7" style="3" bestFit="1" customWidth="1"/>
    <col min="15" max="15" width="17.42578125" style="3" customWidth="1"/>
  </cols>
  <sheetData>
    <row r="1" spans="1:16" ht="15.75" x14ac:dyDescent="0.25">
      <c r="F1" s="4" t="s">
        <v>83</v>
      </c>
    </row>
    <row r="2" spans="1:16" s="2" customFormat="1" ht="63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98</v>
      </c>
      <c r="F2" s="5" t="s">
        <v>5</v>
      </c>
      <c r="G2" s="5" t="s">
        <v>6</v>
      </c>
      <c r="H2" s="5" t="s">
        <v>7</v>
      </c>
      <c r="I2" s="5" t="s">
        <v>8</v>
      </c>
      <c r="J2" s="5" t="s">
        <v>9</v>
      </c>
      <c r="K2" s="5" t="s">
        <v>10</v>
      </c>
      <c r="L2" s="5" t="s">
        <v>11</v>
      </c>
      <c r="M2" s="5" t="s">
        <v>12</v>
      </c>
      <c r="N2" s="5" t="s">
        <v>13</v>
      </c>
      <c r="O2" s="5" t="s">
        <v>14</v>
      </c>
    </row>
    <row r="3" spans="1:16" x14ac:dyDescent="0.25">
      <c r="A3" s="6">
        <v>1</v>
      </c>
      <c r="B3" s="6">
        <v>2</v>
      </c>
      <c r="C3" s="6">
        <v>3</v>
      </c>
      <c r="D3" s="7">
        <v>4</v>
      </c>
      <c r="E3" s="6">
        <v>5</v>
      </c>
      <c r="F3" s="6">
        <v>6</v>
      </c>
      <c r="G3" s="6">
        <v>7</v>
      </c>
      <c r="H3" s="6">
        <v>8</v>
      </c>
      <c r="I3" s="6">
        <v>9</v>
      </c>
      <c r="J3" s="6">
        <v>10</v>
      </c>
      <c r="K3" s="6">
        <v>11</v>
      </c>
      <c r="L3" s="6">
        <v>12</v>
      </c>
      <c r="M3" s="6">
        <v>13</v>
      </c>
      <c r="N3" s="6">
        <v>14</v>
      </c>
      <c r="O3" s="6">
        <v>15</v>
      </c>
    </row>
    <row r="4" spans="1:16" ht="165" x14ac:dyDescent="0.25">
      <c r="A4" s="6">
        <v>59</v>
      </c>
      <c r="B4" s="6"/>
      <c r="C4" s="6" t="s">
        <v>15</v>
      </c>
      <c r="D4" s="9" t="s">
        <v>84</v>
      </c>
      <c r="E4" s="6"/>
      <c r="F4" s="6"/>
      <c r="G4" s="6"/>
      <c r="H4" s="6" t="s">
        <v>17</v>
      </c>
      <c r="I4" s="6"/>
      <c r="J4" s="6">
        <v>1500</v>
      </c>
      <c r="K4" s="6"/>
      <c r="L4" s="6">
        <f>K4*((100+N4)/100)</f>
        <v>0</v>
      </c>
      <c r="M4" s="6">
        <f>J4*K4</f>
        <v>0</v>
      </c>
      <c r="N4" s="6"/>
      <c r="O4" s="6">
        <f>J4*L4</f>
        <v>0</v>
      </c>
    </row>
    <row r="5" spans="1:16" x14ac:dyDescent="0.25">
      <c r="I5" s="3" t="s">
        <v>20</v>
      </c>
      <c r="J5" s="6"/>
      <c r="K5" s="6"/>
      <c r="L5" s="6"/>
      <c r="M5" s="6">
        <f>SUM(M4:M4)</f>
        <v>0</v>
      </c>
      <c r="N5" s="6"/>
      <c r="O5" s="6">
        <f>SUM(O4:O4)</f>
        <v>0</v>
      </c>
      <c r="P5" s="1"/>
    </row>
  </sheetData>
  <sheetProtection formatCells="0" formatColumns="0" formatRows="0" insertColumns="0" insertRows="0" insertHyperlinks="0" deleteColumns="0" deleteRows="0" sort="0" autoFilter="0" pivotTables="0"/>
  <pageMargins left="0.25" right="0.25" top="0.75" bottom="0.75" header="0.3" footer="0.3"/>
  <pageSetup scale="51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P5"/>
  <sheetViews>
    <sheetView zoomScale="85" zoomScaleNormal="85" workbookViewId="0">
      <selection activeCell="D4" sqref="D4"/>
    </sheetView>
  </sheetViews>
  <sheetFormatPr defaultRowHeight="15" x14ac:dyDescent="0.25"/>
  <cols>
    <col min="1" max="1" width="4.5703125" style="3" bestFit="1" customWidth="1"/>
    <col min="2" max="2" width="16" style="3" customWidth="1"/>
    <col min="3" max="3" width="12.28515625" style="3" customWidth="1"/>
    <col min="4" max="4" width="45.85546875" style="8" customWidth="1"/>
    <col min="5" max="5" width="20.28515625" style="3" customWidth="1"/>
    <col min="6" max="6" width="25.5703125" style="3" customWidth="1"/>
    <col min="7" max="7" width="14.85546875" style="3" customWidth="1"/>
    <col min="8" max="8" width="13.28515625" style="3" customWidth="1"/>
    <col min="9" max="9" width="12.85546875" style="3" customWidth="1"/>
    <col min="10" max="10" width="14" style="3" customWidth="1"/>
    <col min="11" max="11" width="14.42578125" style="3" customWidth="1"/>
    <col min="12" max="12" width="15.42578125" style="3" customWidth="1"/>
    <col min="13" max="13" width="15.140625" style="3" customWidth="1"/>
    <col min="14" max="14" width="7" style="3" bestFit="1" customWidth="1"/>
    <col min="15" max="15" width="17.42578125" style="3" customWidth="1"/>
  </cols>
  <sheetData>
    <row r="1" spans="1:16" ht="15.75" x14ac:dyDescent="0.25">
      <c r="F1" s="4" t="s">
        <v>85</v>
      </c>
    </row>
    <row r="2" spans="1:16" s="2" customFormat="1" ht="63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98</v>
      </c>
      <c r="F2" s="5" t="s">
        <v>5</v>
      </c>
      <c r="G2" s="5" t="s">
        <v>6</v>
      </c>
      <c r="H2" s="5" t="s">
        <v>7</v>
      </c>
      <c r="I2" s="5" t="s">
        <v>8</v>
      </c>
      <c r="J2" s="5" t="s">
        <v>9</v>
      </c>
      <c r="K2" s="5" t="s">
        <v>10</v>
      </c>
      <c r="L2" s="5" t="s">
        <v>11</v>
      </c>
      <c r="M2" s="5" t="s">
        <v>12</v>
      </c>
      <c r="N2" s="5" t="s">
        <v>13</v>
      </c>
      <c r="O2" s="5" t="s">
        <v>14</v>
      </c>
    </row>
    <row r="3" spans="1:16" x14ac:dyDescent="0.25">
      <c r="A3" s="6">
        <v>1</v>
      </c>
      <c r="B3" s="6">
        <v>2</v>
      </c>
      <c r="C3" s="6">
        <v>3</v>
      </c>
      <c r="D3" s="7">
        <v>4</v>
      </c>
      <c r="E3" s="6">
        <v>5</v>
      </c>
      <c r="F3" s="6">
        <v>6</v>
      </c>
      <c r="G3" s="6">
        <v>7</v>
      </c>
      <c r="H3" s="6">
        <v>8</v>
      </c>
      <c r="I3" s="6">
        <v>9</v>
      </c>
      <c r="J3" s="6">
        <v>10</v>
      </c>
      <c r="K3" s="6">
        <v>11</v>
      </c>
      <c r="L3" s="6">
        <v>12</v>
      </c>
      <c r="M3" s="6">
        <v>13</v>
      </c>
      <c r="N3" s="6">
        <v>14</v>
      </c>
      <c r="O3" s="6">
        <v>15</v>
      </c>
    </row>
    <row r="4" spans="1:16" ht="30" x14ac:dyDescent="0.25">
      <c r="A4" s="6">
        <v>60</v>
      </c>
      <c r="B4" s="6"/>
      <c r="C4" s="6" t="s">
        <v>15</v>
      </c>
      <c r="D4" s="9" t="s">
        <v>86</v>
      </c>
      <c r="E4" s="6"/>
      <c r="F4" s="6"/>
      <c r="G4" s="6"/>
      <c r="H4" s="6" t="s">
        <v>31</v>
      </c>
      <c r="I4" s="6"/>
      <c r="J4" s="6">
        <v>50</v>
      </c>
      <c r="K4" s="6"/>
      <c r="L4" s="6">
        <f>K4*((100+N4)/100)</f>
        <v>0</v>
      </c>
      <c r="M4" s="6">
        <f>J4*K4</f>
        <v>0</v>
      </c>
      <c r="N4" s="6"/>
      <c r="O4" s="6">
        <f>J4*L4</f>
        <v>0</v>
      </c>
    </row>
    <row r="5" spans="1:16" x14ac:dyDescent="0.25">
      <c r="I5" s="3" t="s">
        <v>20</v>
      </c>
      <c r="J5" s="6"/>
      <c r="K5" s="6"/>
      <c r="L5" s="6"/>
      <c r="M5" s="6">
        <f>SUM(M4:M4)</f>
        <v>0</v>
      </c>
      <c r="N5" s="6"/>
      <c r="O5" s="6">
        <f>SUM(O4:O4)</f>
        <v>0</v>
      </c>
      <c r="P5" s="1"/>
    </row>
  </sheetData>
  <sheetProtection formatCells="0" formatColumns="0" formatRows="0" insertColumns="0" insertRows="0" insertHyperlinks="0" deleteColumns="0" deleteRows="0" sort="0" autoFilter="0" pivotTables="0"/>
  <pageMargins left="0.25" right="0.25" top="0.75" bottom="0.75" header="0.3" footer="0.3"/>
  <pageSetup scale="5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12</vt:i4>
      </vt:variant>
    </vt:vector>
  </HeadingPairs>
  <TitlesOfParts>
    <vt:vector size="12" baseType="lpstr">
      <vt:lpstr>P.10-cewnik centralny</vt:lpstr>
      <vt:lpstr>P.11-cewniki do karmienia</vt:lpstr>
      <vt:lpstr>P.1-strzykawki, przyrządy do p</vt:lpstr>
      <vt:lpstr>P.2-zgłębniki Nutricia</vt:lpstr>
      <vt:lpstr>P.3-przyrządy do przetoczeń</vt:lpstr>
      <vt:lpstr>P.4-koreczki_przejściówki</vt:lpstr>
      <vt:lpstr>P.5-zamknięty system do pobier</vt:lpstr>
      <vt:lpstr>P.6-maska tlenowa z rezerwuare</vt:lpstr>
      <vt:lpstr>P.7-igła do penów</vt:lpstr>
      <vt:lpstr>P.8-maski resuscytacyjne</vt:lpstr>
      <vt:lpstr>P.9-kaniule dożylne</vt:lpstr>
      <vt:lpstr>Kryteria oceny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Wiesław Babiżewski</cp:lastModifiedBy>
  <cp:lastPrinted>2023-08-30T11:41:17Z</cp:lastPrinted>
  <dcterms:created xsi:type="dcterms:W3CDTF">2023-08-30T11:27:47Z</dcterms:created>
  <dcterms:modified xsi:type="dcterms:W3CDTF">2023-09-22T11:45:04Z</dcterms:modified>
  <cp:category/>
</cp:coreProperties>
</file>