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X:\Postępowania Kasia\Postepowania po 18 Pażdziernika\2023\USTAWA\85 PN 23 MATERIAŁY HIGIENICZNE I DEZYNFEKCYJNE\(2)Dokumentacja postepowania opublikowana w portalu w dniu wszczęcia\"/>
    </mc:Choice>
  </mc:AlternateContent>
  <xr:revisionPtr revIDLastSave="0" documentId="13_ncr:1_{A317592E-92BD-4DE7-AFC7-DA3478BDB303}" xr6:coauthVersionLast="47" xr6:coauthVersionMax="47" xr10:uidLastSave="{00000000-0000-0000-0000-000000000000}"/>
  <bookViews>
    <workbookView xWindow="-120" yWindow="-120" windowWidth="29040" windowHeight="15840" firstSheet="2" activeTab="6" xr2:uid="{00000000-000D-0000-FFFF-FFFF00000000}"/>
  </bookViews>
  <sheets>
    <sheet name="P1-Środki czystości" sheetId="1" r:id="rId1"/>
    <sheet name="P2-Dezynfekcja powierzchni" sheetId="2" r:id="rId2"/>
    <sheet name="P3-Fumigacja pomieszczeń" sheetId="3" r:id="rId3"/>
    <sheet name="P4-Papier toaletowy" sheetId="4" r:id="rId4"/>
    <sheet name="P5-Narzędzia do sprzątania" sheetId="5" r:id="rId5"/>
    <sheet name="P6-Czyściwo z włókniny" sheetId="6" r:id="rId6"/>
    <sheet name="P7-Chusteczki suche do zalewan" sheetId="7" r:id="rId7"/>
    <sheet name="Kryteria oceny" sheetId="8" r:id="rId8"/>
  </sheets>
  <calcPr calcId="191029"/>
</workbook>
</file>

<file path=xl/calcChain.xml><?xml version="1.0" encoding="utf-8"?>
<calcChain xmlns="http://schemas.openxmlformats.org/spreadsheetml/2006/main">
  <c r="O4" i="7" l="1"/>
  <c r="O5" i="7" s="1"/>
  <c r="M4" i="7"/>
  <c r="M5" i="7" s="1"/>
  <c r="L4" i="7"/>
  <c r="M4" i="6"/>
  <c r="M5" i="6" s="1"/>
  <c r="L4" i="6"/>
  <c r="O4" i="6" s="1"/>
  <c r="O5" i="6" s="1"/>
  <c r="M5" i="5"/>
  <c r="L5" i="5"/>
  <c r="O5" i="5" s="1"/>
  <c r="M4" i="5"/>
  <c r="M6" i="5" s="1"/>
  <c r="L4" i="5"/>
  <c r="O4" i="5" s="1"/>
  <c r="M4" i="4"/>
  <c r="M5" i="4" s="1"/>
  <c r="L4" i="4"/>
  <c r="O4" i="4" s="1"/>
  <c r="O5" i="4" s="1"/>
  <c r="M6" i="3"/>
  <c r="O5" i="3"/>
  <c r="M5" i="3"/>
  <c r="L5" i="3"/>
  <c r="M4" i="3"/>
  <c r="L4" i="3"/>
  <c r="O4" i="3" s="1"/>
  <c r="O6" i="3" s="1"/>
  <c r="O9" i="2"/>
  <c r="M9" i="2"/>
  <c r="L9" i="2"/>
  <c r="M8" i="2"/>
  <c r="L8" i="2"/>
  <c r="O8" i="2" s="1"/>
  <c r="M7" i="2"/>
  <c r="L7" i="2"/>
  <c r="O7" i="2" s="1"/>
  <c r="O6" i="2"/>
  <c r="M6" i="2"/>
  <c r="L6" i="2"/>
  <c r="M5" i="2"/>
  <c r="L5" i="2"/>
  <c r="O5" i="2" s="1"/>
  <c r="O4" i="2"/>
  <c r="M4" i="2"/>
  <c r="M10" i="2" s="1"/>
  <c r="L4" i="2"/>
  <c r="M13" i="1"/>
  <c r="L13" i="1"/>
  <c r="O13" i="1" s="1"/>
  <c r="O12" i="1"/>
  <c r="M12" i="1"/>
  <c r="L12" i="1"/>
  <c r="M11" i="1"/>
  <c r="L11" i="1"/>
  <c r="O11" i="1" s="1"/>
  <c r="M10" i="1"/>
  <c r="L10" i="1"/>
  <c r="O10" i="1" s="1"/>
  <c r="O9" i="1"/>
  <c r="M9" i="1"/>
  <c r="L9" i="1"/>
  <c r="M8" i="1"/>
  <c r="L8" i="1"/>
  <c r="O8" i="1" s="1"/>
  <c r="M7" i="1"/>
  <c r="L7" i="1"/>
  <c r="O7" i="1" s="1"/>
  <c r="O6" i="1"/>
  <c r="M6" i="1"/>
  <c r="L6" i="1"/>
  <c r="M5" i="1"/>
  <c r="L5" i="1"/>
  <c r="O5" i="1" s="1"/>
  <c r="O4" i="1"/>
  <c r="M4" i="1"/>
  <c r="M14" i="1" s="1"/>
  <c r="L4" i="1"/>
  <c r="O10" i="2" l="1"/>
  <c r="O14" i="1"/>
  <c r="O6" i="5"/>
</calcChain>
</file>

<file path=xl/sharedStrings.xml><?xml version="1.0" encoding="utf-8"?>
<sst xmlns="http://schemas.openxmlformats.org/spreadsheetml/2006/main" count="215" uniqueCount="69">
  <si>
    <t>P1-Środki czystości</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</si>
  <si>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</si>
  <si>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</si>
  <si>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</si>
  <si>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</si>
  <si>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</si>
  <si>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</si>
  <si>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</si>
  <si>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</si>
  <si>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</si>
  <si>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</si>
  <si>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</si>
  <si>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</si>
  <si>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</si>
  <si>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</si>
  <si>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</si>
  <si>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401-04-01-02</t>
  </si>
  <si>
    <t>Mleczko do czyszczenia różnych rodzajów powierzchni gładkich tj. stali nierdzewnej, ceramiki, kuchenek, glazury i terakoty, kafelków, emalii, porcelany, zlewozmywaków, wanien itp. Skutecznie usuwający tłuste zabrudzenia, naloty kamienia wodnego i rdzy, resztki mydła oraz przypalone i tłuste zabrudzenia. Nadające połysk, nie rysujące, pozostawiające świeży, cytrynowy zapach. Nie pozostawiające smug i zacieków. Zawierające w swoim składzie: anionowe i niejonowe środki powierzchniowo czynne – poniżej 5%, mydło – poniżej 5%, środki konserwujące: mieszanina 5-chloro-2 metylo-2H-izotiazol-3-on i 2-metylo-2H-izotiazol-3-on, 2-bromo-2-nitropropano-1,3-diol, kompozycja zapachowa, etoksylowane alkohole C9-11: 2-5. pH ok. 10,0. Gęstość: 1,30 g/cm3 ± 0,01</t>
  </si>
  <si>
    <t>szt.</t>
  </si>
  <si>
    <t>0,5 litra</t>
  </si>
  <si>
    <t>401-01-01-12</t>
  </si>
  <si>
    <t>Preparat  przeznaczony do czyszczenia, polerowania, konserwacji powierzchni ze stali nierdzewnej, aluminium, stali galwanizowanej. Usuwający brud, nadający połysk, posiadający właściwości natłuszczające. Barwa preparatu – transparentny. Chroni przed rdzą oraz procesem oksydacji metalu. Zalecany do usuwania odcisków palców, smug oraz plam. pH 8±0,5. Gęstość 0,87 ±0,01 g/cm3 . Skład: d-Limonen &lt;0,2%,; linalool &lt;0,2%, aldehyd α-heksylocynamonowy &lt;0,2%.  Nie zawiera benzyny.</t>
  </si>
  <si>
    <t>500  ml</t>
  </si>
  <si>
    <t>Preparat do mycia powierzchni szklanych, nie pozostawiający smug, do mycia szyb, luster, szybko wysychający, skutecznie myjący, nadający połysk. Powłoka ochronna ma zabezpieczać umytą powierzchnie przed osadzaniem się brudu. Zawierający w składzie alkohol , przyjemny niedrażniący zapach , właściwości antystatyczne.  Opakowanie powinno mieć  wodoodporną naklejkę z nazwą produktu. Preparat w opakowaniu 5 litrowym  kanistrze ma być zaopatrzony w pompkę dozująca preparat. Wykonawca dostarczy w pierwszej dostawie 100 sztuk oryginalnych  butelek z płynem 0,5 litra z atomizerem DUO pozwalającym na stosowanie środka w postaci piany.  mgiełki
 Dostawca zapewni bezpłatne nowe butelki i naklejki po zgłoszonym ich zużyciu oraz  15 sztuk mieszalników do płynu, które zamontuje w wyznaczonych miejscach i zapełni ich serwis.</t>
  </si>
  <si>
    <t>5 litrów</t>
  </si>
  <si>
    <t>Mydło w płynie do rąk i ciała  zawierające środki łagodne dla każdego rodzaju skóry, nawilżające, dobrze pieniące się o zapachu świeżości, nie drażniące, chroniące skórę przed wysuszeniem, pH 5,5-6,5- przyjazne dla skóry. Posiadające zgłoszenie do CPNP. Zawierające  pochodna gliceryny i olejku kokosowego.  Wykonawca dostarczy wraz z pierwszą dostawą pojemniki z mydłem   po 0,5 l  w ilości 100 sztuk jednorazowo oraz naklejki nie zmywalne na pojemniki. Dostawca zapewni bezpłatne nowe butelki i naklejki po zgłoszonym ich zużyciu.</t>
  </si>
  <si>
    <t>Odświeżacz powietrza do odświeżania pomieszczeń sanitarnych w szpitalu, neutralizujący nieprzyjemne zapachy, pozostawiający w pomieszczeniu świeżą nutę zapachową. Dostępny w wersjach zapachowych: zielona herbata,czarne winogrona, morski, zapach pieniędzy, leśny   pozbawiony alergenów. długodziałający, nie drażniący , przyjazny dla środowiska  o pojemności 0,5 litra z atomizerem. Zawierający w swoim składzie alkohol izopropylowy. Gęstość 0,99+- 0,01 g/cm3</t>
  </si>
  <si>
    <t>Niskopieniący preparat do mycia podłóg we wszystkich typach automatów czyszczących oraz do mycia ręcznego.,Przeznaczony do wszelkich wodoodpornych powierzchni. Zalecany do mycia podłóg odpornych na alkalia.  Musi usuwać silne zabrudzenia, ślady po wózkach, po butach. Preparat ma nie pozostawiać smug i zacieków, niewywołujący alergii, nie odbarwiający powierzchni, posiadający przyjemny, długo utrzymujący się zapach. Musi posiadać właściwości antystatyczne, działać antypoślizgowo.  Zawiera woski nadające połysk oraz tworzące powłokę ochronną. Preparat ma być przyjazny dla środowiska, łatwy w przygotowaniu roztworu użytkowego. Dozowanie od 25 do 200 ml na 10 litrów zimnej wody. PH 9+/-0,5, gęstość 1,00+-0,01 g/cm3. Preparat dostarczany w 5 litrowych kanistrach oznakowany. Wykonawca dostarczy w pierwszej dostawie 20 butelek 1 litrowych z wygodną w użyciu nakrętką   z dozownikiem , pojemniki z widoczną miarką w ml do odmierzania koncentratu w ilości 50 sztuk  oraz naklejki wodoodporne na butelki. Dostawca zapewni bezpłatne nowe butelki, miarki  i naklejki po zgłoszonym ich zużyciu.</t>
  </si>
  <si>
    <t>Antybakteryjny środek do czyszczenia urządzeń sanitarnych (umywalki, muszle klozetowe, pisuary, kabiny prysznicowe, armatura łazienkowa) . Usuwający kamień i rdzę, resztki mydła, tłuste zabrudzenia. .Zawierający w swoim składzie: kwas fosforowy, kwas amidosulfonowy, eter monometylowy glikolu propylenowego, fosforany, niejonowe środki powierzchniowo czynne, kompozycja zapachowa (benzyl alcohol). Nie zawierający kwasu solnego ani siarkowego. Dozowanie: czyszczenie codzienne: od 25 do 200 ml na 10 l zimnej wody, czyszczenie gruntowne: nierozcieńczonym środkiem. Gęstość 1,07-1,08 g/cm3. pH 1 ± 0,5. Wymagane załączenie  do oferty zaświadczenia niezależnego, uprawnionego podmiotu potwierdzającego, że zaproponowany przez producenta preparat o zadeklarowanym składzie, przeznaczeniu i sposobie użycia nie stanowi zagrożenia dla zdrowia i życia lub atest PZH. Wraz z produktami wykonawca dostarczy oryginalne, napełnione butelki ze spryskiwaczem (dysza wytwarzajaca pianę) 0,5 -0,75 l w ilości 60 sztuk. Wykonawca zapewni nieodpłatnie  naklejki na butelki z nazwą preparatu i instrukcję przygotowania roztworu roboczego według potrzeb oraz dozowniki z pompką do kanistra 10 sztuk, umożliwiające dokładne dozowanie preparatu.</t>
  </si>
  <si>
    <t>Emulsja samopołyskowa do pielęgnacji powierzchni i konserwacji podłóg z PCV, tworzyw sztucznych,  lastriko, terakoty, gresu, drewana lakierowanego, marmuru,paneli i kamienia posiadający właściwości antypoślizgowe. Idealny do stosowania na schodach. Po froterowaniu gwarantuje idealny połysk. Przeciwdziała osadzaniu się kurzu. Nie wymaga stosowania stripera.</t>
  </si>
  <si>
    <t>Preparat do usuwania śladów kleju, gum do żucia, taśm klejących  i markerów, gotowy do użycia, wygodny w aplikacji,</t>
  </si>
  <si>
    <t>Żel do mycia sanitariatów, gotowy do użycia, przeznaczony do mycia sedesów, pisuarów, wanien, brodzików, zlewów i odpływów, fug, usuwa przebarwienia, posiada działanie antybakteryjne i wybielające, redukuje nieprzyjemne zapachy.  Wykonawca dostarczy w pierwszej dostawie 100 sztuk oryginalnych  butelek z preparatem wc kaczka  750 ml .
 Dostawca zapewni bezpłatne nowe butelki i naklejki po zgłoszonym ich zużyciu.</t>
  </si>
  <si>
    <t>kanister 5 litrów</t>
  </si>
  <si>
    <t>Razem</t>
  </si>
  <si>
    <t>P2-Dezynfekcja powierzchni</t>
  </si>
  <si>
    <t>Środek sporobójczy do mycia i  dezynfekcji  małych i dużych powierzchni   postaciu koncentratu w proszku na bazie kwasu nadoctowego. Spektrum działania B (wg EN 13727), F (wg EN 13624), Tbc (wg EN 14563 i EN 14348), S – C. difficile (wg EN 17126), V ( w tym Adeno, Polio, Papova) w stęż. do 2% w czasie do 30 minut.Preparat przebadany normą 16615. Preparat łatwy przy sporządzaniu płynun roboczego, zapakowany w saszetki po 40 gram. Wykonawca dostarczy butelki z miarką o pojemności 2 litrów z szeroką szyjką buteki aby bezpiecznie wsypać proszek z saszetki do butelki oraz  z nakrętką umożliwiającą bezpieczne wylewanie przygorowanego roztworu roboczego na powierzchnię (łagodny  strumień nie powodujący rozchlapywania preparatu).</t>
  </si>
  <si>
    <t>1 karton =50sztuk</t>
  </si>
  <si>
    <t>Mycie+dezynfekcja .Preparat w postaci koncentratu do mycia i dezynfekcji dużych i małych  powierzchni zmywalnych (podłogi, ściany), sprzętu medycznego, przedmiotów z tworzyw sztucznych, stali nierdzewnej, bez zawartości  aldehydów, posiadający szerokie spektrum działania, w tym BV,F, Tbc ,rota,  MRSA ,HCV, HBV, HIV, nora, adeno, prosty w przygotowaniu płynu roboczego
o stężeniu od 0,5%  do 1%, Preparat roboczy przeznaczony  do stosowania podczas mycia i dezynfekcji powierzchni płaskich dużych za pomocą mopa oraz małych do zalewania suchych chusteczek, nie pozostawiający smug i nie klejący się, bez zapachów, nie drażniący. 
Stabilność roztworu roboczego min. 14 dni, Wyrób MEDYCZNY, przebadany zgodnie z normą 16615 ,  mający zastosowanie w oddziałach pediatrycznych i noworodkowych Czas działania do 15 min. Opakowanie zbiorcze (kanister) o pojemności od  5 do 6 litrów  z pompką.Wraz z produktem wykonawca dostarczy butelki o pojemności  od 0,5 litra do 2 litrów z pompką lub miarką pozwalającą na dokładne dozowanie koncentratu w ilości 100 sztuk  oraz naklejki na butelki (z powłoką- nie rozmazujące napisu); Butelki oraz naklejki dostarczane będą bezpłatnie zamawiającemu w procesie  zużywania się podczas pracy." Wykonawca na czas trwania umowy zapewni bezplatnie 15 sztuk mieszalników do płynu, które zamontuje w wyznaczonych miejscach i zapełni ich serwis.</t>
  </si>
  <si>
    <t>Środek do płukania w myjni dezynfektora przeznaczony po dezynfekcji chemiczno-termiczej, niepieniący, o współczynniku pH 4,2-4,5 przy 2- stopniach C Produkt rozpuszczalny w wodzie, ulega biologicznemu rozkładowi lub może zostać wyeliminowany &gt;90%, nie zawierający substancji  niebezpiecznych.Zapewnia szybkie i bez pozostawiania plam suszenie.</t>
  </si>
  <si>
    <t>kanister 5 kg</t>
  </si>
  <si>
    <t>Środek do mycia maszynowego basenów, kaczek, misek, o dobrych właściwościach myjących  nisko pieniący, alkaiczny, zabezpieczający przed osadzaniem kamienia, usuwający wszystkie zanieczyszczenia organiczne, w tym wydaliny i wydzieliny, nie zawierający parabenów. Opakowanie 5 kg</t>
  </si>
  <si>
    <t>Preparat chlorowy w tabletkach: Preparat do dezynfekcji powierzchni i sprzętu w sanitariatach na bazie chloru, bez zawartości aldehydu, szerokie spektrum działania B, F, Tbc, adeno, rota, MRSA, preparat skuteczny w stosunku do  Cl.diff., łatwy w przygotowaniu roztworu roboczego, działający w krótkim czasie, nie dłużej niż 15 minut, w postaci tabletek do łatwego sporządzania roztworu roboczego.</t>
  </si>
  <si>
    <t>opakowanie 300 tabletek</t>
  </si>
  <si>
    <t>Preparat chlorowy w płynie: Preparat do dezynfekcji powierzchni i sprzętu w sanitariatach na bazie chloru, bez zawartości aldehydu, szerokie spektrum działania B, F, Tbc, adeno, rota, MRSA, preparat skuteczny w stosunku do  Cl.diff., łatwy w przygotowaniu roztworu roboczego, działający w krótkim czasie, nie dłużej niż 15 minut, w postaci płynu  do łatwego sporządzania roztworu roboczego..Wykonawca na czas trwania umowy zapewni bezplatnie 15 sztuk mieszalników do płynu, które zamontuje w wyznaczonych miejscach i zapełni ich serwis.</t>
  </si>
  <si>
    <t>P3-Fumigacja pomieszczeń</t>
  </si>
  <si>
    <t>Fumigacja: Środek dezynfekcyjny o neutralnym zapachu zawierający 6% roztwór nadtlenku wodoru i kationy srebra, gotowy do uzycia roztwór wodny. Posiadający działanie bakteriobójcze, wirusobójcze, grzybobójcze i sporobójcze, -biodegradowalny w 99,9%, bezzapachowy, brak śladów osadu po użyciu, brak korozji Opakowanie gotowe do użycia o pojemności 1 litr</t>
  </si>
  <si>
    <t>1 litr</t>
  </si>
  <si>
    <t>Testy paskowe do sprawdzania penetracji środka po dezynfekcji metodą fumigacji. Opakowanie z paskami w ilości 100 sztuk</t>
  </si>
  <si>
    <t>P4-Papier toaletowy</t>
  </si>
  <si>
    <t>1 rolka 5,50</t>
  </si>
  <si>
    <t>P5-Narzędzia do sprzątania</t>
  </si>
  <si>
    <t>Nakładka jednorazowa do stelaża składająca się z minimum trzech warstw włókniny, niepyląca, przeznaczona do dezynfekcji lub mycia powierzchni
Warstwa myjąca zapewniająca optymalną wilgotność wkładu w kontakcie z podłogą, zawierająca w strukturze trójwymiarowe włókna oraz perforowaną powierzchnię pozwalająca na skutecznie zbieranie wszystkich nieczystości.
Warstwa chłonna nakładki jednorazowej powinna zagwarantować skuteczne umycie minimum 30 m2 podłogi/ściany, pozostawiając umytą powierzchnię idealnie czystą bez smug i zacieków.
Warstwa mocująca do stelaża posiada skuteczne mocowanie włókninowe na rzep, zapewniające nieprzerwaną przyczepność jednorazowej, wilgotnej nakładki do stelaża w sposób zabezpieczający go przed zabrudzeniem.                            
 Dane techniczne: Wymiary: długość 40- 45cm, szerokość 15 cm 
Zastosowanie: do sprzątania powierzchni płaskich w szpitalu Waga nakładki 18g (+/-2 g)
Produkt powinien być kompatybilny tzn. jednej marki lub jednego producenta z osprzętem tj. kijem, stelażem i rzepem.</t>
  </si>
  <si>
    <t>20 sztuk zapakowane w strecz umieszczone w kartonie po 12 streczy=240 sztuk</t>
  </si>
  <si>
    <t>P6-Czyściwo z włókniny</t>
  </si>
  <si>
    <t>Ściereczka z włókniny do wycierania, mycia i dezynfekcji powierzchni chłonna mocna, bezpyłowa :  2 warstwy włókniny wiskozowo-poliestrowej o gramaturze 50g/m2 (+/-5%)  Wymiary ściereczki minimum 22x19cm  (+/- 5%)
Poliester 65%, wiskoza35% (+/- 5%), 1 warstwa włókniny wiskozowo celulozowej  o gramaturze 50g/m2 (+/-5%). Wiskoza 20%, celuloza 80% (+/-5%).
Wszystkie warstwy włókniny trwale ze sobą połączone za pomocą zgrzewów ultradźwiękowych  pokrywających minimum 60% powierzchni ściereczki.
 (1 pakiet =80 szt)</t>
  </si>
  <si>
    <t>op</t>
  </si>
  <si>
    <t>(1 pakiet =80 szt)</t>
  </si>
  <si>
    <t>P7-Chusteczki suche do zalewania</t>
  </si>
  <si>
    <t>Kryteria oceny dla postępowania</t>
  </si>
  <si>
    <t>Nazwa kryterium</t>
  </si>
  <si>
    <t>Wartość kryterium</t>
  </si>
  <si>
    <t>PPAFPPCRITERION-64eef6b8efa83171805915</t>
  </si>
  <si>
    <t>PPAPPFORPUBLICPROCUREMENT_0001-64eeead1c6843031472544</t>
  </si>
  <si>
    <t>Kryteria ocena jakości dla papieru</t>
  </si>
  <si>
    <t>PPAFPPCRITERION-64eef6b8efd40395326193</t>
  </si>
  <si>
    <t>Kryteria oceny dla środków czystości i dezynfekcyjnych</t>
  </si>
  <si>
    <t xml:space="preserve">Papier toaletowy higieniczny dwuwarstwowy,duży do podajników, biały, perforowany, niepylący o gramaturze 28-30 g/m2. Rolka o wymiarach: szerokość papieru w rolce 90-95 mm, średnica rolki 17-19 cm,   równo  złożony, dokładnie nawinięty.Średnica wewnętrznej tulei: 6 cm.łŁączna długość papieru w jednej rolce minimum 115 m .W jednym opakowaniu 12 sztuk rolek. </t>
  </si>
  <si>
    <t>Kij  ze stelażem pasujący do nakładki jednorazowej,  z mocowaniem nakładek na rzep. Uchwyt kija  powinien posiadać osłonę  -odbojnik chroniący przed uszkodzeniem w razie upadku kija. Wymiary uchwytu stelaża długość 40 cm (+/- 2 cm), szerokość 8 cm (+/- 2 cm).  Długość kija 145 cm (+/- 5 cm),
Zamawiający wymaga dostarczenia do każdego kupionego kija ze stelażem -butelki na płyn roboczy myjąco—dezynfekujący o pojemności 2 litry z wylewką umożliwiającą łatwe dozowanie płynu z butelki. Wykonawca jest zobowiązany do bezpłatnej wymiany lub naprawy stelaży,  rzepów i kija   w okresie trwania umowy lub w przypadku ich zużycia.Zamawiający wymaga aby każda zgłoszona usterka  była bezpłatnie niezwłocznie usunięta. 
W pierwszej dostawie 70 szt. pozostałe 30szt. w ciągu 2 lat.</t>
  </si>
  <si>
    <t>Chusteczki-suche  umieszczone w jednorazowym dyspenserze  do  napełniania środkiem myjąco- dezynfekującym  włannego wyboru  w ilości max. 2,5 litra ( +/- 5%) roztworu roboczego i gotowy do użycia w ciągu 15 mniut posiadający w środku  chusteczki . Dozownik uniemożliwia ponowne napełnienie go nowymi chusteczkami. 
DOZOWNIK ZAWIERA 120 ( +/- 5%)  CHUSTECZEK O WYMIARACH MIN.. 17cm x 35 cm ( +/- 5%) , WYKONANYCH Z WŁÓKNINY ODPORNEJ NA ROZDARCIE, NISKOPYLNEJ WŁÓKNINY POLIESTROWEJ LUB POLIPROPYLENOWEJ BEZ ZAWARTOŚCI WISKOZY I CELULOZY,   O GRAMATURZE 50 g/m2. ( +/- 5%). DYSPENSER STOJĄCY I  USZTYWNIONY ALE PO ZUŻYCIU Z MOŻLIWOŚCIĄ ŁATWEGO ZGNIECENIA W CELU SZYBKIEJ UTYLIZACJI . DYSPENSER POSIADAJĄCY WEWNĄTRZ SUCHE CHUSTECZKI, FABRYCZNIE, SZCZELNIE ZAMKNIETY,  ZAPOBIEGAJĄC TYM SAMYM PRZYPADKOWEJ KONTAMINACJI CHUSTECZEK. WYRÓB MEDYCZNY.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</si>
</sst>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6" x14ac:knownFonts="1">
    <font>
      <sz val="11"/>
      <color rgb="FF000000"/>
      <name val="Calibri"/>
    </font>
    <font>
      <b/>
      <sz val="14"/>
      <color rgb="FF000000"/>
      <name val="Calibri"/>
    </font>
    <font>
      <u/>
      <sz val="11"/>
      <color rgb="FF000000"/>
      <name val="Calibri"/>
    </font>
    <font>
      <b/>
      <sz val="14"/>
      <color rgb="FF000000"/>
      <name val="Calibri"/>
      <family val="2"/>
      <charset val="238"/>
    </font>
    <font>
      <sz val="11"/>
      <color rgb="FF000000"/>
      <name val="Calibri"/>
      <family val="2"/>
      <charset val="238"/>
    </font>
    <font>
      <sz val="11"/>
      <name val="Calibri"/>
      <family val="2"/>
      <charset val="238"/>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1" fillId="0" borderId="0" xfId="0" applyFont="1" applyAlignment="1">
      <alignment horizontal="centerContinuous"/>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0" borderId="0" xfId="0" applyFont="1"/>
    <xf numFmtId="0" fontId="3" fillId="2" borderId="1" xfId="0" applyFont="1" applyFill="1" applyBorder="1" applyAlignment="1">
      <alignment horizontal="centerContinuous" wrapText="1"/>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0" fontId="0" fillId="0" borderId="0" xfId="0" applyAlignment="1">
      <alignment horizontal="centerContinuous" wrapText="1"/>
    </xf>
    <xf numFmtId="0" fontId="4" fillId="0" borderId="1" xfId="0" applyFont="1" applyBorder="1" applyAlignment="1">
      <alignment horizontal="center" wrapText="1"/>
    </xf>
    <xf numFmtId="0" fontId="1" fillId="0" borderId="0" xfId="0" applyFont="1" applyAlignment="1">
      <alignment horizontal="center"/>
    </xf>
    <xf numFmtId="0" fontId="0" fillId="0" borderId="0" xfId="0"/>
    <xf numFmtId="0" fontId="5" fillId="0" borderId="1" xfId="0" applyFont="1" applyBorder="1" applyAlignment="1">
      <alignment horizontal="center"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topLeftCell="A10" zoomScale="85" zoomScaleNormal="85" workbookViewId="0">
      <selection activeCell="E5" sqref="E5"/>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0</v>
      </c>
    </row>
    <row r="2" spans="1:16" s="7" customFormat="1" ht="75" x14ac:dyDescent="0.3">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6" s="7" customFormat="1" ht="105" x14ac:dyDescent="0.25">
      <c r="A4" s="3">
        <v>1</v>
      </c>
      <c r="B4" s="3"/>
      <c r="C4" s="3" t="s">
        <v>16</v>
      </c>
      <c r="D4" s="3" t="s">
        <v>17</v>
      </c>
      <c r="E4" s="3"/>
      <c r="F4" s="3"/>
      <c r="G4" s="3"/>
      <c r="H4" s="3" t="s">
        <v>18</v>
      </c>
      <c r="I4" s="3" t="s">
        <v>19</v>
      </c>
      <c r="J4" s="9">
        <v>500</v>
      </c>
      <c r="K4" s="9"/>
      <c r="L4" s="9">
        <f t="shared" ref="L4:L13" si="0">K4*((100+N4)/100)</f>
        <v>0</v>
      </c>
      <c r="M4" s="9">
        <f t="shared" ref="M4:M13" si="1">J4*K4</f>
        <v>0</v>
      </c>
      <c r="N4" s="9"/>
      <c r="O4" s="9">
        <f t="shared" ref="O4:O13" si="2">J4*L4</f>
        <v>0</v>
      </c>
    </row>
    <row r="5" spans="1:16" s="7" customFormat="1" ht="75" x14ac:dyDescent="0.25">
      <c r="A5" s="3">
        <v>2</v>
      </c>
      <c r="B5" s="3"/>
      <c r="C5" s="3" t="s">
        <v>20</v>
      </c>
      <c r="D5" s="3" t="s">
        <v>21</v>
      </c>
      <c r="E5" s="3"/>
      <c r="F5" s="3"/>
      <c r="G5" s="3"/>
      <c r="H5" s="3" t="s">
        <v>18</v>
      </c>
      <c r="I5" s="3" t="s">
        <v>22</v>
      </c>
      <c r="J5" s="9">
        <v>150</v>
      </c>
      <c r="K5" s="9"/>
      <c r="L5" s="9">
        <f t="shared" si="0"/>
        <v>0</v>
      </c>
      <c r="M5" s="9">
        <f t="shared" si="1"/>
        <v>0</v>
      </c>
      <c r="N5" s="9"/>
      <c r="O5" s="9">
        <f t="shared" si="2"/>
        <v>0</v>
      </c>
    </row>
    <row r="6" spans="1:16" s="7" customFormat="1" ht="120" x14ac:dyDescent="0.25">
      <c r="A6" s="3">
        <v>3</v>
      </c>
      <c r="B6" s="3"/>
      <c r="C6" s="3" t="s">
        <v>16</v>
      </c>
      <c r="D6" s="3" t="s">
        <v>23</v>
      </c>
      <c r="E6" s="3"/>
      <c r="F6" s="3"/>
      <c r="G6" s="3"/>
      <c r="H6" s="3" t="s">
        <v>18</v>
      </c>
      <c r="I6" s="3" t="s">
        <v>24</v>
      </c>
      <c r="J6" s="9">
        <v>150</v>
      </c>
      <c r="K6" s="9"/>
      <c r="L6" s="9">
        <f t="shared" si="0"/>
        <v>0</v>
      </c>
      <c r="M6" s="9">
        <f t="shared" si="1"/>
        <v>0</v>
      </c>
      <c r="N6" s="9"/>
      <c r="O6" s="9">
        <f t="shared" si="2"/>
        <v>0</v>
      </c>
    </row>
    <row r="7" spans="1:16" s="7" customFormat="1" ht="75" x14ac:dyDescent="0.25">
      <c r="A7" s="3">
        <v>4</v>
      </c>
      <c r="B7" s="3"/>
      <c r="C7" s="3" t="s">
        <v>16</v>
      </c>
      <c r="D7" s="3" t="s">
        <v>25</v>
      </c>
      <c r="E7" s="3"/>
      <c r="F7" s="3"/>
      <c r="G7" s="3"/>
      <c r="H7" s="3" t="s">
        <v>18</v>
      </c>
      <c r="I7" s="3" t="s">
        <v>24</v>
      </c>
      <c r="J7" s="9">
        <v>100</v>
      </c>
      <c r="K7" s="9"/>
      <c r="L7" s="9">
        <f t="shared" si="0"/>
        <v>0</v>
      </c>
      <c r="M7" s="9">
        <f t="shared" si="1"/>
        <v>0</v>
      </c>
      <c r="N7" s="9"/>
      <c r="O7" s="9">
        <f t="shared" si="2"/>
        <v>0</v>
      </c>
    </row>
    <row r="8" spans="1:16" s="7" customFormat="1" ht="75" x14ac:dyDescent="0.25">
      <c r="A8" s="3">
        <v>5</v>
      </c>
      <c r="B8" s="3"/>
      <c r="C8" s="3" t="s">
        <v>16</v>
      </c>
      <c r="D8" s="3" t="s">
        <v>26</v>
      </c>
      <c r="E8" s="3"/>
      <c r="F8" s="3"/>
      <c r="G8" s="3"/>
      <c r="H8" s="3" t="s">
        <v>18</v>
      </c>
      <c r="I8" s="3"/>
      <c r="J8" s="9">
        <v>300</v>
      </c>
      <c r="K8" s="9"/>
      <c r="L8" s="9">
        <f t="shared" si="0"/>
        <v>0</v>
      </c>
      <c r="M8" s="9">
        <f t="shared" si="1"/>
        <v>0</v>
      </c>
      <c r="N8" s="9"/>
      <c r="O8" s="9">
        <f t="shared" si="2"/>
        <v>0</v>
      </c>
    </row>
    <row r="9" spans="1:16" s="7" customFormat="1" ht="150" x14ac:dyDescent="0.25">
      <c r="A9" s="3">
        <v>6</v>
      </c>
      <c r="B9" s="3"/>
      <c r="C9" s="3" t="s">
        <v>16</v>
      </c>
      <c r="D9" s="3" t="s">
        <v>27</v>
      </c>
      <c r="E9" s="3"/>
      <c r="F9" s="3"/>
      <c r="G9" s="3"/>
      <c r="H9" s="3" t="s">
        <v>18</v>
      </c>
      <c r="I9" s="3" t="s">
        <v>24</v>
      </c>
      <c r="J9" s="9">
        <v>300</v>
      </c>
      <c r="K9" s="9"/>
      <c r="L9" s="9">
        <f t="shared" si="0"/>
        <v>0</v>
      </c>
      <c r="M9" s="9">
        <f t="shared" si="1"/>
        <v>0</v>
      </c>
      <c r="N9" s="9"/>
      <c r="O9" s="9">
        <f t="shared" si="2"/>
        <v>0</v>
      </c>
    </row>
    <row r="10" spans="1:16" s="7" customFormat="1" ht="165" x14ac:dyDescent="0.25">
      <c r="A10" s="3">
        <v>7</v>
      </c>
      <c r="B10" s="3"/>
      <c r="C10" s="3" t="s">
        <v>16</v>
      </c>
      <c r="D10" s="3" t="s">
        <v>28</v>
      </c>
      <c r="E10" s="3"/>
      <c r="F10" s="3"/>
      <c r="G10" s="3"/>
      <c r="H10" s="3" t="s">
        <v>18</v>
      </c>
      <c r="I10" s="3" t="s">
        <v>24</v>
      </c>
      <c r="J10" s="9">
        <v>500</v>
      </c>
      <c r="K10" s="9"/>
      <c r="L10" s="9">
        <f t="shared" si="0"/>
        <v>0</v>
      </c>
      <c r="M10" s="9">
        <f t="shared" si="1"/>
        <v>0</v>
      </c>
      <c r="N10" s="9"/>
      <c r="O10" s="9">
        <f t="shared" si="2"/>
        <v>0</v>
      </c>
    </row>
    <row r="11" spans="1:16" s="7" customFormat="1" ht="60" x14ac:dyDescent="0.25">
      <c r="A11" s="3">
        <v>8</v>
      </c>
      <c r="B11" s="3"/>
      <c r="C11" s="3" t="s">
        <v>16</v>
      </c>
      <c r="D11" s="3" t="s">
        <v>29</v>
      </c>
      <c r="E11" s="3"/>
      <c r="F11" s="3"/>
      <c r="G11" s="3"/>
      <c r="H11" s="3" t="s">
        <v>18</v>
      </c>
      <c r="I11" s="3" t="s">
        <v>24</v>
      </c>
      <c r="J11" s="9">
        <v>250</v>
      </c>
      <c r="K11" s="9"/>
      <c r="L11" s="9">
        <f t="shared" si="0"/>
        <v>0</v>
      </c>
      <c r="M11" s="9">
        <f t="shared" si="1"/>
        <v>0</v>
      </c>
      <c r="N11" s="9"/>
      <c r="O11" s="9">
        <f t="shared" si="2"/>
        <v>0</v>
      </c>
    </row>
    <row r="12" spans="1:16" s="7" customFormat="1" x14ac:dyDescent="0.25">
      <c r="A12" s="3">
        <v>9</v>
      </c>
      <c r="B12" s="3"/>
      <c r="C12" s="3" t="s">
        <v>16</v>
      </c>
      <c r="D12" s="3" t="s">
        <v>30</v>
      </c>
      <c r="E12" s="3"/>
      <c r="F12" s="3"/>
      <c r="G12" s="3"/>
      <c r="H12" s="3" t="s">
        <v>18</v>
      </c>
      <c r="I12" s="3"/>
      <c r="J12" s="9">
        <v>10</v>
      </c>
      <c r="K12" s="9"/>
      <c r="L12" s="9">
        <f t="shared" si="0"/>
        <v>0</v>
      </c>
      <c r="M12" s="9">
        <f t="shared" si="1"/>
        <v>0</v>
      </c>
      <c r="N12" s="9"/>
      <c r="O12" s="9">
        <f t="shared" si="2"/>
        <v>0</v>
      </c>
    </row>
    <row r="13" spans="1:16" s="7" customFormat="1" ht="60" x14ac:dyDescent="0.25">
      <c r="A13" s="3">
        <v>10</v>
      </c>
      <c r="B13" s="3"/>
      <c r="C13" s="3" t="s">
        <v>16</v>
      </c>
      <c r="D13" s="3" t="s">
        <v>31</v>
      </c>
      <c r="E13" s="3"/>
      <c r="F13" s="3"/>
      <c r="G13" s="3"/>
      <c r="H13" s="3" t="s">
        <v>18</v>
      </c>
      <c r="I13" s="3" t="s">
        <v>32</v>
      </c>
      <c r="J13" s="9">
        <v>200</v>
      </c>
      <c r="K13" s="9"/>
      <c r="L13" s="9">
        <f t="shared" si="0"/>
        <v>0</v>
      </c>
      <c r="M13" s="9">
        <f t="shared" si="1"/>
        <v>0</v>
      </c>
      <c r="N13" s="9"/>
      <c r="O13" s="9">
        <f t="shared" si="2"/>
        <v>0</v>
      </c>
    </row>
    <row r="14" spans="1:16" s="7" customFormat="1" x14ac:dyDescent="0.25">
      <c r="I14" s="7" t="s">
        <v>33</v>
      </c>
      <c r="J14" s="9"/>
      <c r="K14" s="9"/>
      <c r="L14" s="9"/>
      <c r="M14" s="9">
        <f>SUM(M4:M13)</f>
        <v>0</v>
      </c>
      <c r="N14" s="9"/>
      <c r="O14" s="9">
        <f>SUM(O4:O13)</f>
        <v>0</v>
      </c>
      <c r="P14" s="10"/>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
  <sheetViews>
    <sheetView workbookViewId="0">
      <selection activeCell="D5" sqref="D5"/>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34</v>
      </c>
    </row>
    <row r="2" spans="1:16" s="7" customFormat="1" ht="75" x14ac:dyDescent="0.3">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6" s="7" customFormat="1" ht="105" x14ac:dyDescent="0.25">
      <c r="A4" s="3">
        <v>11</v>
      </c>
      <c r="B4" s="3"/>
      <c r="C4" s="3" t="s">
        <v>16</v>
      </c>
      <c r="D4" s="3" t="s">
        <v>35</v>
      </c>
      <c r="E4" s="3"/>
      <c r="F4" s="3"/>
      <c r="G4" s="3"/>
      <c r="H4" s="3" t="s">
        <v>18</v>
      </c>
      <c r="I4" s="3" t="s">
        <v>36</v>
      </c>
      <c r="J4" s="9">
        <v>50</v>
      </c>
      <c r="K4" s="9"/>
      <c r="L4" s="9">
        <f t="shared" ref="L4:L9" si="0">K4*((100+N4)/100)</f>
        <v>0</v>
      </c>
      <c r="M4" s="9">
        <f t="shared" ref="M4:M9" si="1">J4*K4</f>
        <v>0</v>
      </c>
      <c r="N4" s="9"/>
      <c r="O4" s="9">
        <f t="shared" ref="O4:O9" si="2">J4*L4</f>
        <v>0</v>
      </c>
    </row>
    <row r="5" spans="1:16" s="7" customFormat="1" ht="210" x14ac:dyDescent="0.25">
      <c r="A5" s="3">
        <v>12</v>
      </c>
      <c r="B5" s="3"/>
      <c r="C5" s="3" t="s">
        <v>20</v>
      </c>
      <c r="D5" s="3" t="s">
        <v>37</v>
      </c>
      <c r="E5" s="3"/>
      <c r="F5" s="3"/>
      <c r="G5" s="3"/>
      <c r="H5" s="3" t="s">
        <v>18</v>
      </c>
      <c r="I5" s="3" t="s">
        <v>32</v>
      </c>
      <c r="J5" s="9">
        <v>1500</v>
      </c>
      <c r="K5" s="9"/>
      <c r="L5" s="9">
        <f t="shared" si="0"/>
        <v>0</v>
      </c>
      <c r="M5" s="9">
        <f t="shared" si="1"/>
        <v>0</v>
      </c>
      <c r="N5" s="9"/>
      <c r="O5" s="9">
        <f t="shared" si="2"/>
        <v>0</v>
      </c>
    </row>
    <row r="6" spans="1:16" s="7" customFormat="1" ht="45" x14ac:dyDescent="0.25">
      <c r="A6" s="3">
        <v>13</v>
      </c>
      <c r="B6" s="3"/>
      <c r="C6" s="3" t="s">
        <v>16</v>
      </c>
      <c r="D6" s="3" t="s">
        <v>38</v>
      </c>
      <c r="E6" s="3"/>
      <c r="F6" s="3"/>
      <c r="G6" s="3"/>
      <c r="H6" s="3" t="s">
        <v>18</v>
      </c>
      <c r="I6" s="3" t="s">
        <v>39</v>
      </c>
      <c r="J6" s="9">
        <v>350</v>
      </c>
      <c r="K6" s="9"/>
      <c r="L6" s="9">
        <f t="shared" si="0"/>
        <v>0</v>
      </c>
      <c r="M6" s="9">
        <f t="shared" si="1"/>
        <v>0</v>
      </c>
      <c r="N6" s="9"/>
      <c r="O6" s="9">
        <f t="shared" si="2"/>
        <v>0</v>
      </c>
    </row>
    <row r="7" spans="1:16" s="7" customFormat="1" ht="45" x14ac:dyDescent="0.25">
      <c r="A7" s="3">
        <v>14</v>
      </c>
      <c r="B7" s="3"/>
      <c r="C7" s="3" t="s">
        <v>16</v>
      </c>
      <c r="D7" s="3" t="s">
        <v>40</v>
      </c>
      <c r="E7" s="3"/>
      <c r="F7" s="3"/>
      <c r="G7" s="3"/>
      <c r="H7" s="3" t="s">
        <v>18</v>
      </c>
      <c r="I7" s="3" t="s">
        <v>39</v>
      </c>
      <c r="J7" s="9">
        <v>350</v>
      </c>
      <c r="K7" s="9"/>
      <c r="L7" s="9">
        <f t="shared" si="0"/>
        <v>0</v>
      </c>
      <c r="M7" s="9">
        <f t="shared" si="1"/>
        <v>0</v>
      </c>
      <c r="N7" s="9"/>
      <c r="O7" s="9">
        <f t="shared" si="2"/>
        <v>0</v>
      </c>
    </row>
    <row r="8" spans="1:16" s="7" customFormat="1" ht="60" x14ac:dyDescent="0.25">
      <c r="A8" s="3">
        <v>15</v>
      </c>
      <c r="B8" s="3"/>
      <c r="C8" s="3" t="s">
        <v>16</v>
      </c>
      <c r="D8" s="3" t="s">
        <v>41</v>
      </c>
      <c r="E8" s="3"/>
      <c r="F8" s="3"/>
      <c r="G8" s="3"/>
      <c r="H8" s="3" t="s">
        <v>18</v>
      </c>
      <c r="I8" s="3" t="s">
        <v>42</v>
      </c>
      <c r="J8" s="9">
        <v>800</v>
      </c>
      <c r="K8" s="9"/>
      <c r="L8" s="9">
        <f t="shared" si="0"/>
        <v>0</v>
      </c>
      <c r="M8" s="9">
        <f t="shared" si="1"/>
        <v>0</v>
      </c>
      <c r="N8" s="9"/>
      <c r="O8" s="9">
        <f t="shared" si="2"/>
        <v>0</v>
      </c>
    </row>
    <row r="9" spans="1:16" s="7" customFormat="1" ht="75" x14ac:dyDescent="0.25">
      <c r="A9" s="3">
        <v>16</v>
      </c>
      <c r="B9" s="3"/>
      <c r="C9" s="3" t="s">
        <v>16</v>
      </c>
      <c r="D9" s="3" t="s">
        <v>43</v>
      </c>
      <c r="E9" s="3"/>
      <c r="F9" s="3"/>
      <c r="G9" s="3"/>
      <c r="H9" s="3" t="s">
        <v>18</v>
      </c>
      <c r="I9" s="3" t="s">
        <v>32</v>
      </c>
      <c r="J9" s="9">
        <v>1000</v>
      </c>
      <c r="K9" s="9"/>
      <c r="L9" s="9">
        <f t="shared" si="0"/>
        <v>0</v>
      </c>
      <c r="M9" s="9">
        <f t="shared" si="1"/>
        <v>0</v>
      </c>
      <c r="N9" s="9"/>
      <c r="O9" s="9">
        <f t="shared" si="2"/>
        <v>0</v>
      </c>
    </row>
    <row r="10" spans="1:16" s="7" customFormat="1" x14ac:dyDescent="0.25">
      <c r="I10" s="7" t="s">
        <v>33</v>
      </c>
      <c r="J10" s="9"/>
      <c r="K10" s="9"/>
      <c r="L10" s="9"/>
      <c r="M10" s="9">
        <f>SUM(M4:M9)</f>
        <v>0</v>
      </c>
      <c r="N10" s="9"/>
      <c r="O10" s="9">
        <f>SUM(O4:O9)</f>
        <v>0</v>
      </c>
      <c r="P10" s="10"/>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
  <sheetViews>
    <sheetView workbookViewId="0">
      <selection activeCell="A2" sqref="A2:XFD5"/>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44</v>
      </c>
    </row>
    <row r="2" spans="1:16" s="7" customFormat="1" ht="75" x14ac:dyDescent="0.3">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6" s="7" customFormat="1" ht="60" x14ac:dyDescent="0.25">
      <c r="A4" s="3">
        <v>17</v>
      </c>
      <c r="B4" s="3"/>
      <c r="C4" s="3" t="s">
        <v>16</v>
      </c>
      <c r="D4" s="3" t="s">
        <v>45</v>
      </c>
      <c r="E4" s="3"/>
      <c r="F4" s="3"/>
      <c r="G4" s="3"/>
      <c r="H4" s="3" t="s">
        <v>18</v>
      </c>
      <c r="I4" s="3" t="s">
        <v>46</v>
      </c>
      <c r="J4" s="9">
        <v>350</v>
      </c>
      <c r="K4" s="9"/>
      <c r="L4" s="9">
        <f>K4*((100+N4)/100)</f>
        <v>0</v>
      </c>
      <c r="M4" s="9">
        <f>J4*K4</f>
        <v>0</v>
      </c>
      <c r="N4" s="9"/>
      <c r="O4" s="9">
        <f>J4*L4</f>
        <v>0</v>
      </c>
    </row>
    <row r="5" spans="1:16" s="7" customFormat="1" x14ac:dyDescent="0.25">
      <c r="A5" s="3">
        <v>18</v>
      </c>
      <c r="B5" s="3"/>
      <c r="C5" s="3" t="s">
        <v>16</v>
      </c>
      <c r="D5" s="3" t="s">
        <v>47</v>
      </c>
      <c r="E5" s="3"/>
      <c r="F5" s="3"/>
      <c r="G5" s="3"/>
      <c r="H5" s="3" t="s">
        <v>18</v>
      </c>
      <c r="I5" s="3"/>
      <c r="J5" s="9">
        <v>40</v>
      </c>
      <c r="K5" s="9"/>
      <c r="L5" s="9">
        <f>K5*((100+N5)/100)</f>
        <v>0</v>
      </c>
      <c r="M5" s="9">
        <f>J5*K5</f>
        <v>0</v>
      </c>
      <c r="N5" s="9"/>
      <c r="O5" s="9">
        <f>J5*L5</f>
        <v>0</v>
      </c>
    </row>
    <row r="6" spans="1:16" x14ac:dyDescent="0.25">
      <c r="I6" t="s">
        <v>33</v>
      </c>
      <c r="J6" s="2"/>
      <c r="K6" s="2"/>
      <c r="L6" s="2"/>
      <c r="M6" s="2">
        <f>SUM(M4:M5)</f>
        <v>0</v>
      </c>
      <c r="N6" s="2"/>
      <c r="O6" s="2">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
  <sheetViews>
    <sheetView workbookViewId="0">
      <selection activeCell="E4" sqref="E4"/>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48</v>
      </c>
    </row>
    <row r="2" spans="1:16" s="7" customFormat="1" ht="75" x14ac:dyDescent="0.3">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6" s="7" customFormat="1" ht="60" x14ac:dyDescent="0.25">
      <c r="A4" s="3">
        <v>19</v>
      </c>
      <c r="B4" s="3"/>
      <c r="C4" s="3" t="s">
        <v>16</v>
      </c>
      <c r="D4" s="3" t="s">
        <v>66</v>
      </c>
      <c r="E4" s="3"/>
      <c r="F4" s="3"/>
      <c r="G4" s="3"/>
      <c r="H4" s="3" t="s">
        <v>18</v>
      </c>
      <c r="I4" s="3" t="s">
        <v>49</v>
      </c>
      <c r="J4" s="9">
        <v>20000</v>
      </c>
      <c r="K4" s="9"/>
      <c r="L4" s="9">
        <f>K4*((100+N4)/100)</f>
        <v>0</v>
      </c>
      <c r="M4" s="9">
        <f>J4*K4</f>
        <v>0</v>
      </c>
      <c r="N4" s="9"/>
      <c r="O4" s="9">
        <f>J4*L4</f>
        <v>0</v>
      </c>
    </row>
    <row r="5" spans="1:16" x14ac:dyDescent="0.25">
      <c r="I5" t="s">
        <v>33</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
  <sheetViews>
    <sheetView workbookViewId="0">
      <selection activeCell="D7" sqref="D7"/>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50</v>
      </c>
    </row>
    <row r="2" spans="1:16" s="7" customFormat="1" ht="75" x14ac:dyDescent="0.3">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6" s="7" customFormat="1" ht="180" x14ac:dyDescent="0.25">
      <c r="A4" s="3">
        <v>20</v>
      </c>
      <c r="B4" s="3"/>
      <c r="C4" s="3" t="s">
        <v>16</v>
      </c>
      <c r="D4" s="3" t="s">
        <v>51</v>
      </c>
      <c r="E4" s="3"/>
      <c r="F4" s="3"/>
      <c r="G4" s="3"/>
      <c r="H4" s="3" t="s">
        <v>18</v>
      </c>
      <c r="I4" s="3" t="s">
        <v>52</v>
      </c>
      <c r="J4" s="9">
        <v>736000</v>
      </c>
      <c r="K4" s="9"/>
      <c r="L4" s="9">
        <f>K4*((100+N4)/100)</f>
        <v>0</v>
      </c>
      <c r="M4" s="9">
        <f>J4*K4</f>
        <v>0</v>
      </c>
      <c r="N4" s="9"/>
      <c r="O4" s="9">
        <f>J4*L4</f>
        <v>0</v>
      </c>
    </row>
    <row r="5" spans="1:16" s="7" customFormat="1" ht="120" x14ac:dyDescent="0.25">
      <c r="A5" s="3">
        <v>21</v>
      </c>
      <c r="B5" s="3"/>
      <c r="C5" s="3" t="s">
        <v>16</v>
      </c>
      <c r="D5" s="11" t="s">
        <v>67</v>
      </c>
      <c r="E5" s="3"/>
      <c r="F5" s="3"/>
      <c r="G5" s="3"/>
      <c r="H5" s="3" t="s">
        <v>18</v>
      </c>
      <c r="I5" s="3"/>
      <c r="J5" s="9">
        <v>150</v>
      </c>
      <c r="K5" s="9"/>
      <c r="L5" s="9">
        <f>K5*((100+N5)/100)</f>
        <v>0</v>
      </c>
      <c r="M5" s="9">
        <f>J5*K5</f>
        <v>0</v>
      </c>
      <c r="N5" s="9"/>
      <c r="O5" s="9">
        <f>J5*L5</f>
        <v>0</v>
      </c>
    </row>
    <row r="6" spans="1:16" x14ac:dyDescent="0.25">
      <c r="I6" t="s">
        <v>33</v>
      </c>
      <c r="J6" s="2"/>
      <c r="K6" s="2"/>
      <c r="L6" s="2"/>
      <c r="M6" s="2">
        <f>SUM(M4:M5)</f>
        <v>0</v>
      </c>
      <c r="N6" s="2"/>
      <c r="O6" s="2">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
  <sheetViews>
    <sheetView workbookViewId="0">
      <selection activeCell="D18" sqref="D18"/>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53</v>
      </c>
    </row>
    <row r="2" spans="1:16" s="7" customFormat="1" ht="75" x14ac:dyDescent="0.3">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6" s="7" customFormat="1" ht="105" x14ac:dyDescent="0.25">
      <c r="A4" s="3">
        <v>22</v>
      </c>
      <c r="B4" s="3"/>
      <c r="C4" s="3" t="s">
        <v>16</v>
      </c>
      <c r="D4" s="3" t="s">
        <v>54</v>
      </c>
      <c r="E4" s="3"/>
      <c r="F4" s="3"/>
      <c r="G4" s="3"/>
      <c r="H4" s="3" t="s">
        <v>55</v>
      </c>
      <c r="I4" s="3" t="s">
        <v>56</v>
      </c>
      <c r="J4" s="9">
        <v>4000</v>
      </c>
      <c r="K4" s="9"/>
      <c r="L4" s="9">
        <f>K4*((100+N4)/100)</f>
        <v>0</v>
      </c>
      <c r="M4" s="9">
        <f>J4*K4</f>
        <v>0</v>
      </c>
      <c r="N4" s="9"/>
      <c r="O4" s="9">
        <f>J4*L4</f>
        <v>0</v>
      </c>
    </row>
    <row r="5" spans="1:16" x14ac:dyDescent="0.25">
      <c r="I5" t="s">
        <v>33</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abSelected="1" workbookViewId="0">
      <selection activeCell="D9" sqref="D9"/>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57</v>
      </c>
    </row>
    <row r="2" spans="1:16" s="7" customFormat="1" ht="75" x14ac:dyDescent="0.3">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6" s="7" customFormat="1" ht="135" x14ac:dyDescent="0.25">
      <c r="A4" s="3">
        <v>23</v>
      </c>
      <c r="B4" s="3"/>
      <c r="C4" s="3" t="s">
        <v>16</v>
      </c>
      <c r="D4" s="14" t="s">
        <v>68</v>
      </c>
      <c r="E4" s="3"/>
      <c r="F4" s="3"/>
      <c r="G4" s="3"/>
      <c r="H4" s="3" t="s">
        <v>18</v>
      </c>
      <c r="I4" s="3"/>
      <c r="J4" s="9">
        <v>10000</v>
      </c>
      <c r="K4" s="9"/>
      <c r="L4" s="9">
        <f>K4*((100+N4)/100)</f>
        <v>0</v>
      </c>
      <c r="M4" s="9">
        <f>J4*K4</f>
        <v>0</v>
      </c>
      <c r="N4" s="9"/>
      <c r="O4" s="9">
        <f>J4*L4</f>
        <v>0</v>
      </c>
    </row>
    <row r="5" spans="1:16" x14ac:dyDescent="0.25">
      <c r="I5" t="s">
        <v>33</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
  <sheetViews>
    <sheetView topLeftCell="C1" workbookViewId="0">
      <selection activeCell="D2" sqref="D2"/>
    </sheetView>
  </sheetViews>
  <sheetFormatPr defaultRowHeight="15" x14ac:dyDescent="0.25"/>
  <cols>
    <col min="1" max="1" width="45" hidden="1" customWidth="1"/>
    <col min="2" max="2" width="60" hidden="1" customWidth="1"/>
    <col min="3" max="4" width="45" customWidth="1"/>
  </cols>
  <sheetData>
    <row r="1" spans="1:4" ht="18.75" x14ac:dyDescent="0.3">
      <c r="C1" s="12" t="s">
        <v>58</v>
      </c>
      <c r="D1" s="13"/>
    </row>
    <row r="2" spans="1:4" x14ac:dyDescent="0.25">
      <c r="C2" s="5" t="s">
        <v>59</v>
      </c>
      <c r="D2" s="5" t="s">
        <v>60</v>
      </c>
    </row>
    <row r="3" spans="1:4" x14ac:dyDescent="0.25">
      <c r="A3" t="s">
        <v>61</v>
      </c>
      <c r="B3" t="s">
        <v>62</v>
      </c>
      <c r="C3" t="s">
        <v>63</v>
      </c>
    </row>
    <row r="4" spans="1:4" x14ac:dyDescent="0.25">
      <c r="A4" t="s">
        <v>64</v>
      </c>
      <c r="B4" t="s">
        <v>62</v>
      </c>
      <c r="C4" t="s">
        <v>65</v>
      </c>
    </row>
  </sheetData>
  <sheetProtection formatCells="0" formatColumns="0" formatRows="0" insertColumns="0" insertRows="0" insertHyperlinks="0" deleteColumns="0" deleteRows="0" sort="0" autoFilter="0" pivotTables="0"/>
  <mergeCells count="1">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P1-Środki czystości</vt:lpstr>
      <vt:lpstr>P2-Dezynfekcja powierzchni</vt:lpstr>
      <vt:lpstr>P3-Fumigacja pomieszczeń</vt:lpstr>
      <vt:lpstr>P4-Papier toaletowy</vt:lpstr>
      <vt:lpstr>P5-Narzędzia do sprzątania</vt:lpstr>
      <vt:lpstr>P6-Czyściwo z włókniny</vt:lpstr>
      <vt:lpstr>P7-Chusteczki suche do zalewan</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2023-08-31T08:16:01Z</dcterms:created>
  <dcterms:modified xsi:type="dcterms:W3CDTF">2023-09-07T06:57:24Z</dcterms:modified>
  <cp:category/>
</cp:coreProperties>
</file>