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Paulina\2023\Ustawa\117 PN  Materiały medyczne jednorazowego użytku dla Bloku Operacyjnego\(2)Dokumentacja postepowania opublikowana w portalu w dniu wszczęcia\"/>
    </mc:Choice>
  </mc:AlternateContent>
  <xr:revisionPtr revIDLastSave="0" documentId="8_{4F4B068E-9F3F-447D-8580-B4D93E3D5A0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teriały do zabiegów urologic" sheetId="1" r:id="rId1"/>
    <sheet name="Trokary  i siatki " sheetId="3" r:id="rId2"/>
  </sheets>
  <calcPr calcId="181029"/>
</workbook>
</file>

<file path=xl/calcChain.xml><?xml version="1.0" encoding="utf-8"?>
<calcChain xmlns="http://schemas.openxmlformats.org/spreadsheetml/2006/main">
  <c r="O28" i="3" l="1"/>
  <c r="M28" i="3"/>
  <c r="L8" i="3" l="1"/>
  <c r="M8" i="3"/>
  <c r="O8" i="3"/>
  <c r="L9" i="3"/>
  <c r="O9" i="3" s="1"/>
  <c r="M9" i="3"/>
  <c r="L10" i="3"/>
  <c r="O10" i="3" s="1"/>
  <c r="M10" i="3"/>
  <c r="L11" i="3"/>
  <c r="O11" i="3" s="1"/>
  <c r="M11" i="3"/>
  <c r="L12" i="3"/>
  <c r="O12" i="3" s="1"/>
  <c r="M12" i="3"/>
  <c r="L13" i="3"/>
  <c r="O13" i="3" s="1"/>
  <c r="M13" i="3"/>
  <c r="L14" i="3"/>
  <c r="O14" i="3" s="1"/>
  <c r="M14" i="3"/>
  <c r="L15" i="3"/>
  <c r="M15" i="3"/>
  <c r="O15" i="3"/>
  <c r="L16" i="3"/>
  <c r="M16" i="3"/>
  <c r="O16" i="3"/>
  <c r="L17" i="3"/>
  <c r="O17" i="3" s="1"/>
  <c r="M17" i="3"/>
  <c r="L18" i="3"/>
  <c r="O18" i="3" s="1"/>
  <c r="M18" i="3"/>
  <c r="L19" i="3"/>
  <c r="O19" i="3" s="1"/>
  <c r="M19" i="3"/>
  <c r="L20" i="3"/>
  <c r="O20" i="3" s="1"/>
  <c r="M20" i="3"/>
  <c r="L21" i="3"/>
  <c r="O21" i="3" s="1"/>
  <c r="M21" i="3"/>
  <c r="L22" i="3"/>
  <c r="O22" i="3" s="1"/>
  <c r="M22" i="3"/>
  <c r="L23" i="3"/>
  <c r="M23" i="3"/>
  <c r="O23" i="3"/>
  <c r="L24" i="3"/>
  <c r="M24" i="3"/>
  <c r="O24" i="3"/>
  <c r="L25" i="3"/>
  <c r="O25" i="3" s="1"/>
  <c r="M25" i="3"/>
  <c r="L26" i="3"/>
  <c r="O26" i="3" s="1"/>
  <c r="M26" i="3"/>
  <c r="L27" i="3"/>
  <c r="O27" i="3" s="1"/>
  <c r="M27" i="3"/>
  <c r="M4" i="3"/>
  <c r="M7" i="3"/>
  <c r="M6" i="3"/>
  <c r="M5" i="3"/>
  <c r="O8" i="1"/>
  <c r="M8" i="1"/>
  <c r="O7" i="1"/>
  <c r="M7" i="1"/>
  <c r="L7" i="1"/>
  <c r="O6" i="1"/>
  <c r="M6" i="1"/>
  <c r="L6" i="1"/>
  <c r="O5" i="1"/>
  <c r="M5" i="1"/>
  <c r="L5" i="1"/>
  <c r="O4" i="1"/>
  <c r="M4" i="1"/>
  <c r="L4" i="1"/>
  <c r="L5" i="3"/>
  <c r="O5" i="3" s="1"/>
  <c r="L6" i="3"/>
  <c r="O6" i="3" s="1"/>
  <c r="L7" i="3"/>
  <c r="O7" i="3" s="1"/>
  <c r="L4" i="3"/>
  <c r="O4" i="3" s="1"/>
</calcChain>
</file>

<file path=xl/sharedStrings.xml><?xml version="1.0" encoding="utf-8"?>
<sst xmlns="http://schemas.openxmlformats.org/spreadsheetml/2006/main" count="118" uniqueCount="47">
  <si>
    <t>Materiały do zabiegów urologicznych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</si>
  <si>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</si>
  <si>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</si>
  <si>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</si>
  <si>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</si>
  <si>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</si>
  <si>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</si>
  <si>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</si>
  <si>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Koszulki dostępu moczowodowego służące do wytwarzania kanału w trakcie endoskopowych zabiegów urologicznych z dostępem moczowodowym ułatwiające przejście endoskopem i innymi narzędziami do dróg moczowych zapewniające poszerzenie moczowodu i ciągły kanał roboczy do wprowadzenia endoskopów zawierające powłokę hydrofilną, widoczna w promieniowaniu RTG, rozmiar kanału roboczego. Rozmiary kanału wewnętrznego i zewnętrznego: 9,5/11,5Fr: 10,7/12Fr: 12Fr/14Fr, długość 35i 45cm.</t>
  </si>
  <si>
    <t>szt.</t>
  </si>
  <si>
    <t>Koszulki dostępu moczowodowego służące do wytwarzania kanału w trakcie endoskopowych zabiegów urologicznych z dostępem moczowodowym ułatwiające przejście endoskopem i innymi narzędziami do dróg moczowych zapewniające poszerzenie moczowodu i ciągły kanał roboczy do wprowadzenia endoskopów zawierające powłokę hydrofilną, widoczna w promieniowaniu RTG. Dodatkowo koszulka posiada rozszerzacz zaopatrzony w części10.7i 12 Fr długość 35cm i 45cm. dalszej rowkiem, pozwalający wprowadzić prowadnik do moczowodu na zewnątrz pozostawiając  czysty kanał roboczy, rozmiar kanału roboczego</t>
  </si>
  <si>
    <t>Zestaw stentu do szynowania  moczowodu  z możliwością utrzymania do 6 m-cy, podwójnie zagięty, rozmiar stentu 6F, długość 26cm z końcówką otwarty, prowadnik z nitinolu pokrytego warstwą hydrofilnego polimeru, popychacz mechanizmem blokującym, JJ skalowany co 5cm</t>
  </si>
  <si>
    <t>Bezkońcówkowy ekstraktor złogów wykonany z nitinolu, przeznaczony do usuwania złogów pod kontrolą wzroku w tyrakcie PCNL, specjalna rękojeść umożliwiająca kontrolę podczas podczas ekstrakcji złogów, sztywna prowadnica, rozmiar 10Fr oraz 12Fr i długości 30cm średnica koszyka 2,0 cm.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</si>
  <si>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</si>
  <si>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</si>
  <si>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</si>
  <si>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</si>
  <si>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</si>
  <si>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</si>
  <si>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</si>
  <si>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</si>
  <si>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3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</si>
  <si>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3"/>
        <color rgb="FFFF0000"/>
        <rFont val="Calibri"/>
        <family val="2"/>
        <charset val="238"/>
      </rPr>
      <t>(kol.10x12)</t>
    </r>
  </si>
  <si>
    <t>Trokar jednorazowy ostrzowy, o średnicy 5mm. Ostrze w kształcie litery "V", obustronnie ostrzone, bezpieczne (po przejściu trokara przez powłoki, ostrze automatycznie zostaje przykryte osłoną).  Trokar posiada wizualny i dźwiękowy wskaźnik położenia ostrza. Kaniula karbowana, przezierna, o długości 100mm. Trokar posiada dwustopniowy zawór insuflacyjno-desuflacyjny oraz system podwójnych, samodopasowujących się uszczelek, mieszczących narzędzia o średnicy 5mm.</t>
  </si>
  <si>
    <t>Trokar jednorazowy, ostrzowy o średnicy 11mm. Ostrze w kształcie litery "V", obustronnie ostrzone, bezpieczne (po przejściu trokara przez powłoki, ostrze automatycznie zostaje przykryte osłoną).  Trokar posiada wizualny i dźwiękowy wskaźnik położenia ostrza. Kaniula karbowana, przezierna o długości 100mm. Trokar posiada trójstopniowy zawór umożliwiającym insuflację, desuflację i blokadę przepływu gazu bez konieczności odłączania wężyka CO2 oraz system podwójnych, samodopasowujących się uszczelek, mieszczących narzędzia o średnicy od 5 do 11mm. Opakowanie zbiorcze 6szt.</t>
  </si>
  <si>
    <t>Trokar jednorazowy, ostrzowy o średnicy 12mm. Ostrze w kształcie litery "V", obustronnie ostrzone, bezpieczne (po przejściu trokara przez powłoki, ostrze automatycznie zostaje przykryte osłoną).  Trokar posiada wizualny i dźwiękowy wskaźnik położenia ostrza. Kaniula karbowana, przezierna o długości 100mm. Trokar posiada trójstopniowy zawór umożliwiający insuflację, desuflację i blokadę przepływu gazu bez konieczności odłączania wężyka CO2 oraz system podwójnych, samodopasowujących się uszczelek, mieszczących narzędzia o średnicy od 5 do 12 mm. Opakowanie zbiorcze 6 szt.</t>
  </si>
  <si>
    <t>Sterylny trokar 10mm, przeznaczony do mikrolaparotomii, tępo zakończony, posiadający konwertery na narzędzia o średnicy 5mm i 7/8mm. Dla zwiększenia szczelności otworu i unieruchomienia trokara w stabilnej pozycji, na dalszym końcu od strony otrzewnej posiada on bezlateksowy balon, którego uzupełnienie stanowi piankowy kołnierz (dociskany z bliższego końca trokara na skórze). Do pompowania balonu służy dołączona do zestawu strzykawka. Trokar posiada otwór do insuflacji oraz oddzielny zawór pozwalający na desuflację.</t>
  </si>
  <si>
    <t>Jednorazowy zestaw laparoskopowy składający się z 4 nw. narzędzi:
1) Jednorazowy trokar 11 mm z karbowaną kaniulą i kierunkowym metalowym ostrzem ostrzonym dwustronnie w kształcie litery „V”. Ostrze w bezpiecznej osłonie ze wskaźnikiem położenia ostrza. Trójstopniowy zawór do insuflatora umożliwiający wykonanie desuflacji bez odłączania wężyków CO2. Całość wykonana z tworzywa. Trokar musi posiadać wbudowaną uszczelkę 5-11 mm. 
2) Jednorazowy trokar 5 mm z karbowana kaniulą o dł. 7 cm i kierunkowym metalowym ostrzem ostrzonym dwustronnie w kształcie litery „V”. Ostrze w bezpiecznej osłonie ze wskaźnikiem położenia ostrza. Całość wykonana  z tworzywa.
3) Jednorazowa kaniula 5 mm, karbowana kompatybilna z trokarem z poz. 2.
4) Lekka makroporowa, polipropylenowa, monofilamentowa siatka do plasyki przepuklin, gramatura 46g/m2, wielkość oczka 2,0 x 2,4 mm. Rozmiar 15x15 cm.
Zestaw laparoskopowy dostarczony w opisanym kartonie, który zapewnia  bezpieczeństwo transportu i łatwość przechowywania. Dodatkowo każdy produkt zapakowany w oddzielnym sterylnym opakowaniu. Wszystkie ww.  narzędzia muszą być kompatybilne i pochodzić od jednego producenta.</t>
  </si>
  <si>
    <t>Jednorazowy zestaw laparoskopowy składający się z 2 nw. narzędzi:
1) Jednorazowy trokar 5 mm z karbowana kaniulą o dł. 10 cm  i kierunkowym metalowym ostrzem ostrzonym dwustronnie w kształcie litery „V”. Ostrze w bezpiecznej osłonie ze wskaźnikiem położenia  ostrza. Całość wykonana  z tworzywa.
2) Jednorazowa kaniula 5 mm, karbowana kompatybilna z trokarem.
Zestaw laparoskopowy dostarczony w opisanym kartonie, który zapewnia  bezpieczeństwo transportu i łatwość przechowywania. Dodatkowo każdy produkt zapakowany w oddzielnym sterylnym opakowaniu. Wszystkie ww.  narzędzia muszą być kompatybilne i pochodzić od jednego producenta.</t>
  </si>
  <si>
    <t>Jednorazowy zestaw laparoskopowy składający się z  nw. narzędzi:
1) Jednorazowy trokar 11 mm z karbowaną kaniulą i kierunkowym metalowym ostrzem ostrzonym dwustronnie w kształcie litery „V”. Ostrze w bezpiecznej osłonie ze wskaźnikiem położenia ostrza. Trójstopniowy zawór do insuflatora umożliwiający wykonanie desuflacji bez odłączania wężyków CO2. Całość wykonana z tworzywa. Trokar musi posiadać wbudowaną uszczelkę 5-11 mm. 
2) Jednorazowa kaniula 11 mm, karbowana z  wbudowaną uszczelką 5-11 mm kompatybilna z trokarem z poz.1.
Zestaw laparoskopowy dostarczony w opisanym kartonie, który zapewnia  bezpieczeństwo transportu i łatwość przechowywania. Dodatkowo każdy produkt zapakowany w oddzielnym sterylnym opakowaniu. Wszystkie ww.  narzędzia muszą być kompatybilne i pochodzić od jednego producenta.</t>
  </si>
  <si>
    <t>Siatka częściowo wchłanialna prawa  z systemem samomocującym do zaopatrywania przepuklin metodą  laparoskopową, zbudowana z monofilamentu poliestrowego i polilaktydu, o ciężarze jednostkowym 82g/m2 (po wchłonięciu polilaktydu 49gm2 ) o rozmiarze porów 1,8mm x 1,8mm. Powłoka antyadhezyjna na górnej części siatki ułatwiająca jej rozkładanie . Siatka posiadająca trojwymiarowy kształt dopasowujący się do budowy anatomicznej w rozmiarze 15 cm x 10 cm.</t>
  </si>
  <si>
    <t>Siatka częściowo wchłanialna lewa z systemem samomocującym do zaopatrywania przepuklin metodą  laparoskopową, zbudowana z monofilamentu poliestrowego i polilaktydu, o ciężarze jednostkowym 82g/m2 (po wchłonięciu polilaktydu 49gm2 ) o rozmiarze porów 1,8mm x 1,8mm. Powłoka antyadhezyjna na górnej części siatki ułatwiająca jej rozkładanie. Siatka posiadająca trojwymiarowy kształt dopasowujący się do budowy anatomicznej w rozmiarze 15 cm x 10 cm.</t>
  </si>
  <si>
    <t>Siatka przepuklinowa lekka makroporowa, polipropylenowa, monofilamentowa, gramatura 46g/m2, wielkość oczka 2,0 x 2,4 mm, rozmiar 11x06 cm.</t>
  </si>
  <si>
    <t>Siatka przepuklinowa lekka makroporowa, polipropylenowa, monofilamentowa, gramatura 46g/m2, wielkość oczka 2,0 x 2,4 mm, rozmiar 15x7,5 cm.</t>
  </si>
  <si>
    <t>Siatka przepuklinowa lekka makroporowa, polipropylenowa, monofilamentowa, gramatura 46g/m2, wielkość oczka 2,0 x 2,4 m, rozmiar 15x10 cm.</t>
  </si>
  <si>
    <t>Siatka przepuklinowa lekka makroporowa, polipropylenowa, monofilamentowa, gramatura 46g/m2, wielkość oczka 2,0 x 2,4 mm, rozmiar 15x15 cm.</t>
  </si>
  <si>
    <t>Siatka przepuklinowa lekka makroporowa, polipropylenowa, monofilamentowa, gramatura 46g/m2, wielkość oczka 2,0 x 2,4 mm, rozmiar 20x20 cm.</t>
  </si>
  <si>
    <t>Siatka przepuklinowa lekka makroporowa, polipropylenowa, monofilamentowa, gramatura 46g/m2, wielkość oczka 2,0 x 2,4 mm, rozmiar 30x30 cm.</t>
  </si>
  <si>
    <t>Siatka przepuklinowa lekka makroporowa, polipropylenowa, monofilamentowa, gramatura 46g/m2, wielkość oczka 2,0 x 2,4 mm, rozmiar 45x30 cm.</t>
  </si>
  <si>
    <t>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
ROZMIAR 15x9 cm</t>
  </si>
  <si>
    <t>Lekka siatka częściowo wchłanialna z systemem samomocującym do zaopatrywania przepuklin pachwinowych, dwuskładnikowa zbudowana z monofilamentu poliestrowego 50% i polilaktydu 50%, o ciężarze jednostkowym 73g/m² (po wchłonięciu polilaktydu 38g/m²) o rozmiarze porów 1,7x1,1 mm.
Rozmiar 15 x 15 cm</t>
  </si>
  <si>
    <t>Elastyczna, transparentna, kompozytowa siatka do zaopatrywania przepuklin brzusznych oraz pooperacyjnych, składająca się z niewchłanialnych monofilamentowych włókien poliestrowych tkanych w strukturze 3D, pokrytych błoną zapobiegającą powstawaniu zrostów z biowchłanialnego kolagenu hydrofilowego. Siatka posiadająca właściwości tymczasowego przylegania do otrzewnej do czasu jej umocowania staplerem. Siatka posiadająca znacznik kierunkowy w kolorze zielonym, możliwość przycięcia siatki do pożądanego rozmiaru. Rozmiar pora 3,3 x 2,3 mm, grubość 0,7 mm, gramatura siatki 66 g/m2. Rozmiar 20 x15 cm.</t>
  </si>
  <si>
    <t>Elastyczna, transparentna, kompozytowa siatka do zaopatrywania przepuklin brzusznych oraz pooperacyjnych, składająca się z niewchłanialnych monofilamentowych włókien poliestrowych tkanych w strukturze 3D, pokrytych błoną zapobiegającą powstawaniu zrostów z biowchłanialnego kolagenu hydrofilowego. Siatka posiadająca właściwości tymczasowego przylegania do otrzewnej do czasu jej umocowania staplerem. Siatka posiadająca znacznik kierunkowy w kolorze zielonym, możliwość przycięcia siatki do pożądanego rozmiaru. Rozmiar pora 3,3 x 2,3 mm, grubość 0,7 mm, gramatura siatki 66 g/m2. Rozmiar 42 x 32 cm.</t>
  </si>
  <si>
    <t>Siatka z polipropylenu monofilamentowego do naprawy przepuklin pachwinowych metodą laparoskopową. Siatka o anatomicznym, trójwymiarowym kształcie, makroporowa o porach wielkości 1,6 x 1,1mm, o wadze powyżej 90g/m2, wzmocniona na krawędziach, z kolorowym znacznikiem linii środkowej, siatka prawa lub lewa. Rozmiar 15 x 10 cm.</t>
  </si>
  <si>
    <t>Siatka z polipropylenu monofilamentowego do naprawy przepuklin pachwinowych metodą laparoskopową. Siatka o anatomicznym, trójwymiarowym kształcie, makroporowa o porach wielkości 1,6 x 1,1mm, o wadze powyżej 90g/m2, wzmocniona na krawędziach, z kolorowym znacznikiem linii środkowej, siatka prawa lub lewa. Rozmiar 16 x 12 cm.</t>
  </si>
  <si>
    <t>Zestaw laparoskopowy do operacji przepuklin metodą TAPP składający się z:
-   Siatki przepuklinowej polipropylenowej, anatomicznej, trójwymiarowej, ze znacznikiem kierunkowym, makroporowej – pory w rozmiarze 1,1 x 1,6 mm, gramatura siatki &gt;90 g/m2. Siatka z pamięcią kształtu – wzmocnione i zaokrąglone krawędzie siatki, dolna krawędź wolna. Rozmiar 15 x 10 cm Lewa/Prawa
- Trokar bezpieczny, ostrzowy, jednorazowy 5-11 mm, wyposażony w system podwójnych uszczelek, ostrze obustronnie ostrzone w kształcie litery „V”, kaniula fiksacyjna, przezierna, 100 mm, z trójstopniowym zaworem z trzema oddzielnymi pozycjami INSUFLACJA / STOP / DESUFLACJA możliwość desuflacji bez odłączania wężyka CO2. 
- Trokar bezpieczny, ostrzowy, jednorazowy 5 mm, z kaniulą fiksacyjną 100 mm wyposażoną w zawór insuflacyjno – desuflacyjny. 
- Kaniula fiksacyjna do trokara 5 mm, 100 mm, z zaworem insuflacyjno – desuflacyjnym.</t>
  </si>
  <si>
    <t>Zestaw laparoskopowy składajacy się z:                                                                                                                                                               -  Siatki przepuklinowej polipropylenowej, anatomicznej, trójwymiarowej, ze znacznikiem kierunkowym, makroporowej – pory w rozmiarze 1,1 x 1,6 mm, gramatura siatki powyżej 90 g/m2. Siatka z pamięcią kształtu – wzmocnione i zaokrąglone krawędzie siatki, dolna krawędź wolna. Rozmiar 15 x 10 cm, 1 szt do wyboru lewa lub prawa                  -  Wchłanialny syntetyczny system do zamykania ran, grubość nitki 2/0, długość 23 cm z jednokierunkowymi haczykami i pętelką na jednym końcu, igła 27 mm, 1/2 koła, okrągła, wzmocniona - 1szt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</si>
</sst>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Continuous" wrapText="1"/>
      <protection locked="0"/>
    </xf>
    <xf numFmtId="0" fontId="3" fillId="2" borderId="1" xfId="0" applyFont="1" applyFill="1" applyBorder="1" applyAlignment="1" applyProtection="1">
      <alignment horizontal="centerContinuous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Continuous"/>
      <protection locked="0"/>
    </xf>
    <xf numFmtId="0" fontId="2" fillId="0" borderId="1" xfId="0" applyFont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opLeftCell="A7" workbookViewId="0">
      <selection activeCell="L5" sqref="L5"/>
    </sheetView>
  </sheetViews>
  <sheetFormatPr defaultRowHeight="17.25" x14ac:dyDescent="0.3"/>
  <cols>
    <col min="1" max="1" width="4.5703125" style="3" bestFit="1" customWidth="1"/>
    <col min="2" max="2" width="16" style="4" customWidth="1"/>
    <col min="3" max="3" width="15" style="4" customWidth="1"/>
    <col min="4" max="4" width="64.7109375" style="5" customWidth="1"/>
    <col min="5" max="5" width="15.5703125" style="6" customWidth="1"/>
    <col min="6" max="6" width="24.28515625" style="6" customWidth="1"/>
    <col min="7" max="7" width="14.85546875" style="6" customWidth="1"/>
    <col min="8" max="8" width="13.28515625" style="6" customWidth="1"/>
    <col min="9" max="9" width="12.85546875" style="6" customWidth="1"/>
    <col min="10" max="10" width="14" style="6" customWidth="1"/>
    <col min="11" max="11" width="14.42578125" style="6" customWidth="1"/>
    <col min="12" max="12" width="13.7109375" style="31" customWidth="1"/>
    <col min="13" max="13" width="15.140625" style="31" customWidth="1"/>
    <col min="14" max="14" width="7" style="6" bestFit="1" customWidth="1"/>
    <col min="15" max="15" width="17.42578125" style="31" customWidth="1"/>
  </cols>
  <sheetData>
    <row r="1" spans="1:16" ht="51.75" x14ac:dyDescent="0.3">
      <c r="F1" s="7" t="s">
        <v>0</v>
      </c>
    </row>
    <row r="2" spans="1:16" s="2" customFormat="1" ht="69" x14ac:dyDescent="0.3">
      <c r="A2" s="8" t="s">
        <v>1</v>
      </c>
      <c r="B2" s="9" t="s">
        <v>2</v>
      </c>
      <c r="C2" s="9" t="s">
        <v>14</v>
      </c>
      <c r="D2" s="10" t="s">
        <v>15</v>
      </c>
      <c r="E2" s="11" t="s">
        <v>16</v>
      </c>
      <c r="F2" s="11" t="s">
        <v>17</v>
      </c>
      <c r="G2" s="11" t="s">
        <v>3</v>
      </c>
      <c r="H2" s="11" t="s">
        <v>18</v>
      </c>
      <c r="I2" s="11" t="s">
        <v>4</v>
      </c>
      <c r="J2" s="11" t="s">
        <v>5</v>
      </c>
      <c r="K2" s="11" t="s">
        <v>19</v>
      </c>
      <c r="L2" s="32" t="s">
        <v>20</v>
      </c>
      <c r="M2" s="32" t="s">
        <v>21</v>
      </c>
      <c r="N2" s="11" t="s">
        <v>6</v>
      </c>
      <c r="O2" s="32" t="s">
        <v>22</v>
      </c>
    </row>
    <row r="3" spans="1:16" x14ac:dyDescent="0.3">
      <c r="A3" s="12">
        <v>1</v>
      </c>
      <c r="B3" s="13">
        <v>2</v>
      </c>
      <c r="C3" s="13">
        <v>3</v>
      </c>
      <c r="D3" s="14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33">
        <v>12</v>
      </c>
      <c r="M3" s="33">
        <v>13</v>
      </c>
      <c r="N3" s="15">
        <v>14</v>
      </c>
      <c r="O3" s="33">
        <v>15</v>
      </c>
    </row>
    <row r="4" spans="1:16" ht="155.25" x14ac:dyDescent="0.3">
      <c r="A4" s="16">
        <v>1</v>
      </c>
      <c r="B4" s="17"/>
      <c r="C4" s="17" t="s">
        <v>7</v>
      </c>
      <c r="D4" s="18" t="s">
        <v>8</v>
      </c>
      <c r="E4" s="15"/>
      <c r="F4" s="15"/>
      <c r="G4" s="15"/>
      <c r="H4" s="15" t="s">
        <v>9</v>
      </c>
      <c r="I4" s="15">
        <v>1</v>
      </c>
      <c r="J4" s="19">
        <v>300</v>
      </c>
      <c r="K4" s="19"/>
      <c r="L4" s="34">
        <f>K4*((100+N4)/100)</f>
        <v>0</v>
      </c>
      <c r="M4" s="34">
        <f>J4*K4</f>
        <v>0</v>
      </c>
      <c r="N4" s="19"/>
      <c r="O4" s="34">
        <f>J4*L4</f>
        <v>0</v>
      </c>
    </row>
    <row r="5" spans="1:16" ht="207" x14ac:dyDescent="0.3">
      <c r="A5" s="16">
        <v>2</v>
      </c>
      <c r="B5" s="17"/>
      <c r="C5" s="17" t="s">
        <v>7</v>
      </c>
      <c r="D5" s="18" t="s">
        <v>10</v>
      </c>
      <c r="E5" s="15"/>
      <c r="F5" s="15"/>
      <c r="G5" s="15"/>
      <c r="H5" s="15" t="s">
        <v>9</v>
      </c>
      <c r="I5" s="15">
        <v>1</v>
      </c>
      <c r="J5" s="19">
        <v>300</v>
      </c>
      <c r="K5" s="19"/>
      <c r="L5" s="34">
        <f>K5*((100+N5)/100)</f>
        <v>0</v>
      </c>
      <c r="M5" s="34">
        <f>J5*K5</f>
        <v>0</v>
      </c>
      <c r="N5" s="19"/>
      <c r="O5" s="34">
        <f>J5*L5</f>
        <v>0</v>
      </c>
    </row>
    <row r="6" spans="1:16" ht="86.25" x14ac:dyDescent="0.3">
      <c r="A6" s="16">
        <v>3</v>
      </c>
      <c r="B6" s="17"/>
      <c r="C6" s="17" t="s">
        <v>7</v>
      </c>
      <c r="D6" s="18" t="s">
        <v>11</v>
      </c>
      <c r="E6" s="15"/>
      <c r="F6" s="15"/>
      <c r="G6" s="15"/>
      <c r="H6" s="15" t="s">
        <v>9</v>
      </c>
      <c r="I6" s="15">
        <v>1</v>
      </c>
      <c r="J6" s="19">
        <v>600</v>
      </c>
      <c r="K6" s="19"/>
      <c r="L6" s="34">
        <f>K6*((100+N6)/100)</f>
        <v>0</v>
      </c>
      <c r="M6" s="34">
        <f>J6*K6</f>
        <v>0</v>
      </c>
      <c r="N6" s="19"/>
      <c r="O6" s="34">
        <f>J6*L6</f>
        <v>0</v>
      </c>
    </row>
    <row r="7" spans="1:16" ht="103.5" x14ac:dyDescent="0.3">
      <c r="A7" s="16">
        <v>4</v>
      </c>
      <c r="B7" s="17"/>
      <c r="C7" s="17" t="s">
        <v>7</v>
      </c>
      <c r="D7" s="18" t="s">
        <v>12</v>
      </c>
      <c r="E7" s="15"/>
      <c r="F7" s="15"/>
      <c r="G7" s="15"/>
      <c r="H7" s="15" t="s">
        <v>9</v>
      </c>
      <c r="I7" s="15">
        <v>1</v>
      </c>
      <c r="J7" s="19">
        <v>50</v>
      </c>
      <c r="K7" s="19"/>
      <c r="L7" s="34">
        <f>K7*((100+N7)/100)</f>
        <v>0</v>
      </c>
      <c r="M7" s="34">
        <f>J7*K7</f>
        <v>0</v>
      </c>
      <c r="N7" s="19"/>
      <c r="O7" s="34">
        <f>J7*L7</f>
        <v>0</v>
      </c>
    </row>
    <row r="8" spans="1:16" x14ac:dyDescent="0.3">
      <c r="I8" s="6" t="s">
        <v>13</v>
      </c>
      <c r="J8" s="19"/>
      <c r="K8" s="19"/>
      <c r="L8" s="34"/>
      <c r="M8" s="34">
        <f>SUM(M4:M7)</f>
        <v>0</v>
      </c>
      <c r="N8" s="19"/>
      <c r="O8" s="34">
        <f>SUM(O4:O7)</f>
        <v>0</v>
      </c>
      <c r="P8" s="1"/>
    </row>
  </sheetData>
  <sheetProtection sheet="1" objects="1" scenarios="1"/>
  <dataValidations count="1">
    <dataValidation type="whole" allowBlank="1" showInputMessage="1" showErrorMessage="1" promptTitle="tylko liczby " prompt="0, 5, 8 lub 23" sqref="N1:N1048576" xr:uid="{AF8CEC8A-3612-44D6-8164-32590ABF922B}">
      <formula1>0</formula1>
      <formula2>23</formula2>
    </dataValidation>
  </dataValidations>
  <pageMargins left="0.25" right="0.25" top="0.75" bottom="0.75" header="0.3" footer="0.3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90EC-E0A1-4251-9E46-3C26540DFC15}">
  <sheetPr>
    <pageSetUpPr fitToPage="1"/>
  </sheetPr>
  <dimension ref="A1:P28"/>
  <sheetViews>
    <sheetView tabSelected="1" topLeftCell="A25" zoomScale="85" zoomScaleNormal="85" workbookViewId="0">
      <selection activeCell="M28" sqref="M28"/>
    </sheetView>
  </sheetViews>
  <sheetFormatPr defaultRowHeight="17.25" x14ac:dyDescent="0.3"/>
  <cols>
    <col min="1" max="1" width="4.5703125" style="3" bestFit="1" customWidth="1"/>
    <col min="2" max="2" width="16" style="4" customWidth="1"/>
    <col min="3" max="3" width="15" style="4" customWidth="1"/>
    <col min="4" max="4" width="64.7109375" style="5" customWidth="1"/>
    <col min="5" max="5" width="15.5703125" style="6" customWidth="1"/>
    <col min="6" max="6" width="24.28515625" style="6" customWidth="1"/>
    <col min="7" max="7" width="14.85546875" style="6" customWidth="1"/>
    <col min="8" max="8" width="13.28515625" style="6" customWidth="1"/>
    <col min="9" max="9" width="12.85546875" style="6" customWidth="1"/>
    <col min="10" max="10" width="14" style="6" customWidth="1"/>
    <col min="11" max="11" width="14.42578125" style="6" customWidth="1"/>
    <col min="12" max="12" width="13.7109375" style="31" customWidth="1"/>
    <col min="13" max="13" width="15.140625" style="31" customWidth="1"/>
    <col min="14" max="14" width="7" style="6" bestFit="1" customWidth="1"/>
    <col min="15" max="15" width="17.42578125" style="31" customWidth="1"/>
  </cols>
  <sheetData>
    <row r="1" spans="1:15" ht="51.75" x14ac:dyDescent="0.3">
      <c r="F1" s="7" t="s">
        <v>0</v>
      </c>
    </row>
    <row r="2" spans="1:15" s="2" customFormat="1" ht="69" x14ac:dyDescent="0.3">
      <c r="A2" s="8" t="s">
        <v>1</v>
      </c>
      <c r="B2" s="9" t="s">
        <v>2</v>
      </c>
      <c r="C2" s="9" t="s">
        <v>14</v>
      </c>
      <c r="D2" s="11" t="s">
        <v>15</v>
      </c>
      <c r="E2" s="11" t="s">
        <v>16</v>
      </c>
      <c r="F2" s="11" t="s">
        <v>17</v>
      </c>
      <c r="G2" s="11" t="s">
        <v>3</v>
      </c>
      <c r="H2" s="11" t="s">
        <v>18</v>
      </c>
      <c r="I2" s="11" t="s">
        <v>4</v>
      </c>
      <c r="J2" s="11" t="s">
        <v>5</v>
      </c>
      <c r="K2" s="11" t="s">
        <v>19</v>
      </c>
      <c r="L2" s="32" t="s">
        <v>20</v>
      </c>
      <c r="M2" s="32" t="s">
        <v>21</v>
      </c>
      <c r="N2" s="11" t="s">
        <v>6</v>
      </c>
      <c r="O2" s="32" t="s">
        <v>22</v>
      </c>
    </row>
    <row r="3" spans="1:15" x14ac:dyDescent="0.3">
      <c r="A3" s="12">
        <v>1</v>
      </c>
      <c r="B3" s="13">
        <v>2</v>
      </c>
      <c r="C3" s="13">
        <v>3</v>
      </c>
      <c r="D3" s="14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33">
        <v>12</v>
      </c>
      <c r="M3" s="33">
        <v>13</v>
      </c>
      <c r="N3" s="23">
        <v>14</v>
      </c>
      <c r="O3" s="33">
        <v>15</v>
      </c>
    </row>
    <row r="4" spans="1:15" ht="120" x14ac:dyDescent="0.3">
      <c r="A4" s="12">
        <v>1</v>
      </c>
      <c r="B4" s="17"/>
      <c r="C4" s="17" t="s">
        <v>7</v>
      </c>
      <c r="D4" s="20" t="s">
        <v>23</v>
      </c>
      <c r="E4" s="15"/>
      <c r="F4" s="15"/>
      <c r="G4" s="15"/>
      <c r="H4" s="15" t="s">
        <v>9</v>
      </c>
      <c r="I4" s="15">
        <v>1</v>
      </c>
      <c r="J4" s="21">
        <v>6</v>
      </c>
      <c r="K4" s="19"/>
      <c r="L4" s="34">
        <f>K4*((100+N4)/100)</f>
        <v>0</v>
      </c>
      <c r="M4" s="36">
        <f>J4*K4</f>
        <v>0</v>
      </c>
      <c r="N4" s="35"/>
      <c r="O4" s="37">
        <f>J4*L4</f>
        <v>0</v>
      </c>
    </row>
    <row r="5" spans="1:15" ht="135" x14ac:dyDescent="0.3">
      <c r="A5" s="12">
        <v>2</v>
      </c>
      <c r="B5" s="17"/>
      <c r="C5" s="17" t="s">
        <v>7</v>
      </c>
      <c r="D5" s="20" t="s">
        <v>24</v>
      </c>
      <c r="E5" s="15"/>
      <c r="F5" s="15"/>
      <c r="G5" s="15"/>
      <c r="H5" s="15" t="s">
        <v>9</v>
      </c>
      <c r="I5" s="15">
        <v>1</v>
      </c>
      <c r="J5" s="21">
        <v>6</v>
      </c>
      <c r="K5" s="19"/>
      <c r="L5" s="34">
        <f>K5*((100+N5)/100)</f>
        <v>0</v>
      </c>
      <c r="M5" s="36">
        <f>J5*K5</f>
        <v>0</v>
      </c>
      <c r="N5" s="35"/>
      <c r="O5" s="37">
        <f>J5*L5</f>
        <v>0</v>
      </c>
    </row>
    <row r="6" spans="1:15" ht="135" x14ac:dyDescent="0.3">
      <c r="A6" s="12">
        <v>3</v>
      </c>
      <c r="B6" s="17"/>
      <c r="C6" s="17" t="s">
        <v>7</v>
      </c>
      <c r="D6" s="20" t="s">
        <v>25</v>
      </c>
      <c r="E6" s="15"/>
      <c r="F6" s="15"/>
      <c r="G6" s="15"/>
      <c r="H6" s="15" t="s">
        <v>9</v>
      </c>
      <c r="I6" s="15">
        <v>1</v>
      </c>
      <c r="J6" s="21">
        <v>6</v>
      </c>
      <c r="K6" s="19"/>
      <c r="L6" s="34">
        <f>K6*((100+N6)/100)</f>
        <v>0</v>
      </c>
      <c r="M6" s="36">
        <f>J6*K6</f>
        <v>0</v>
      </c>
      <c r="N6" s="35"/>
      <c r="O6" s="37">
        <f>J6*L6</f>
        <v>0</v>
      </c>
    </row>
    <row r="7" spans="1:15" ht="120" x14ac:dyDescent="0.3">
      <c r="A7" s="12">
        <v>4</v>
      </c>
      <c r="B7" s="22"/>
      <c r="C7" s="17" t="s">
        <v>7</v>
      </c>
      <c r="D7" s="20" t="s">
        <v>26</v>
      </c>
      <c r="E7" s="23"/>
      <c r="F7" s="23"/>
      <c r="G7" s="23"/>
      <c r="H7" s="15" t="s">
        <v>9</v>
      </c>
      <c r="I7" s="23">
        <v>1</v>
      </c>
      <c r="J7" s="21">
        <v>5</v>
      </c>
      <c r="K7" s="19"/>
      <c r="L7" s="34">
        <f>K7*((100+N7)/100)</f>
        <v>0</v>
      </c>
      <c r="M7" s="36">
        <f>J7*K7</f>
        <v>0</v>
      </c>
      <c r="N7" s="35"/>
      <c r="O7" s="37">
        <f>J7*L7</f>
        <v>0</v>
      </c>
    </row>
    <row r="8" spans="1:15" ht="315" x14ac:dyDescent="0.3">
      <c r="A8" s="12">
        <v>5</v>
      </c>
      <c r="B8" s="24"/>
      <c r="C8" s="17" t="s">
        <v>7</v>
      </c>
      <c r="D8" s="20" t="s">
        <v>27</v>
      </c>
      <c r="E8" s="25"/>
      <c r="F8" s="25"/>
      <c r="G8" s="25"/>
      <c r="H8" s="15" t="s">
        <v>9</v>
      </c>
      <c r="I8" s="25"/>
      <c r="J8" s="21">
        <v>1</v>
      </c>
      <c r="K8" s="19"/>
      <c r="L8" s="34">
        <f t="shared" ref="L8:L27" si="0">K8*((100+N8)/100)</f>
        <v>0</v>
      </c>
      <c r="M8" s="36">
        <f t="shared" ref="M8:M27" si="1">J8*K8</f>
        <v>0</v>
      </c>
      <c r="N8" s="35"/>
      <c r="O8" s="37">
        <f t="shared" ref="O8:O27" si="2">J8*L8</f>
        <v>0</v>
      </c>
    </row>
    <row r="9" spans="1:15" ht="165" x14ac:dyDescent="0.3">
      <c r="A9" s="12">
        <v>6</v>
      </c>
      <c r="B9" s="24"/>
      <c r="C9" s="17" t="s">
        <v>7</v>
      </c>
      <c r="D9" s="20" t="s">
        <v>28</v>
      </c>
      <c r="E9" s="25"/>
      <c r="F9" s="25"/>
      <c r="G9" s="25"/>
      <c r="H9" s="15" t="s">
        <v>9</v>
      </c>
      <c r="I9" s="25"/>
      <c r="J9" s="21">
        <v>1</v>
      </c>
      <c r="K9" s="19"/>
      <c r="L9" s="34">
        <f t="shared" si="0"/>
        <v>0</v>
      </c>
      <c r="M9" s="36">
        <f t="shared" si="1"/>
        <v>0</v>
      </c>
      <c r="N9" s="25"/>
      <c r="O9" s="37">
        <f t="shared" si="2"/>
        <v>0</v>
      </c>
    </row>
    <row r="10" spans="1:15" ht="210" x14ac:dyDescent="0.3">
      <c r="A10" s="12">
        <v>7</v>
      </c>
      <c r="B10" s="24"/>
      <c r="C10" s="17" t="s">
        <v>7</v>
      </c>
      <c r="D10" s="20" t="s">
        <v>29</v>
      </c>
      <c r="E10" s="25"/>
      <c r="F10" s="25"/>
      <c r="G10" s="25"/>
      <c r="H10" s="15" t="s">
        <v>9</v>
      </c>
      <c r="I10" s="25"/>
      <c r="J10" s="21">
        <v>1</v>
      </c>
      <c r="K10" s="19"/>
      <c r="L10" s="34">
        <f t="shared" si="0"/>
        <v>0</v>
      </c>
      <c r="M10" s="36">
        <f t="shared" si="1"/>
        <v>0</v>
      </c>
      <c r="N10" s="25"/>
      <c r="O10" s="37">
        <f t="shared" si="2"/>
        <v>0</v>
      </c>
    </row>
    <row r="11" spans="1:15" ht="120" x14ac:dyDescent="0.3">
      <c r="A11" s="12">
        <v>8</v>
      </c>
      <c r="B11" s="24"/>
      <c r="C11" s="17" t="s">
        <v>7</v>
      </c>
      <c r="D11" s="20" t="s">
        <v>30</v>
      </c>
      <c r="E11" s="25"/>
      <c r="F11" s="25"/>
      <c r="G11" s="25"/>
      <c r="H11" s="15" t="s">
        <v>9</v>
      </c>
      <c r="I11" s="25"/>
      <c r="J11" s="21">
        <v>2</v>
      </c>
      <c r="K11" s="19"/>
      <c r="L11" s="34">
        <f t="shared" si="0"/>
        <v>0</v>
      </c>
      <c r="M11" s="36">
        <f t="shared" si="1"/>
        <v>0</v>
      </c>
      <c r="N11" s="25"/>
      <c r="O11" s="37">
        <f t="shared" si="2"/>
        <v>0</v>
      </c>
    </row>
    <row r="12" spans="1:15" ht="120" x14ac:dyDescent="0.3">
      <c r="A12" s="12">
        <v>9</v>
      </c>
      <c r="B12" s="24"/>
      <c r="C12" s="17" t="s">
        <v>7</v>
      </c>
      <c r="D12" s="20" t="s">
        <v>31</v>
      </c>
      <c r="E12" s="25"/>
      <c r="F12" s="25"/>
      <c r="G12" s="25"/>
      <c r="H12" s="15" t="s">
        <v>9</v>
      </c>
      <c r="I12" s="25"/>
      <c r="J12" s="21">
        <v>2</v>
      </c>
      <c r="K12" s="19"/>
      <c r="L12" s="34">
        <f t="shared" si="0"/>
        <v>0</v>
      </c>
      <c r="M12" s="36">
        <f t="shared" si="1"/>
        <v>0</v>
      </c>
      <c r="N12" s="25"/>
      <c r="O12" s="37">
        <f t="shared" si="2"/>
        <v>0</v>
      </c>
    </row>
    <row r="13" spans="1:15" ht="45" x14ac:dyDescent="0.3">
      <c r="A13" s="12">
        <v>10</v>
      </c>
      <c r="B13" s="24"/>
      <c r="C13" s="17" t="s">
        <v>7</v>
      </c>
      <c r="D13" s="20" t="s">
        <v>32</v>
      </c>
      <c r="E13" s="25"/>
      <c r="F13" s="25"/>
      <c r="G13" s="25"/>
      <c r="H13" s="15" t="s">
        <v>9</v>
      </c>
      <c r="I13" s="25"/>
      <c r="J13" s="21">
        <v>50</v>
      </c>
      <c r="K13" s="19"/>
      <c r="L13" s="34">
        <f t="shared" si="0"/>
        <v>0</v>
      </c>
      <c r="M13" s="36">
        <f t="shared" si="1"/>
        <v>0</v>
      </c>
      <c r="N13" s="25"/>
      <c r="O13" s="37">
        <f t="shared" si="2"/>
        <v>0</v>
      </c>
    </row>
    <row r="14" spans="1:15" ht="45" x14ac:dyDescent="0.3">
      <c r="A14" s="12">
        <v>11</v>
      </c>
      <c r="B14" s="24"/>
      <c r="C14" s="17" t="s">
        <v>7</v>
      </c>
      <c r="D14" s="20" t="s">
        <v>33</v>
      </c>
      <c r="E14" s="25"/>
      <c r="F14" s="25"/>
      <c r="G14" s="25"/>
      <c r="H14" s="15" t="s">
        <v>9</v>
      </c>
      <c r="I14" s="25"/>
      <c r="J14" s="21">
        <v>20</v>
      </c>
      <c r="K14" s="19"/>
      <c r="L14" s="34">
        <f t="shared" si="0"/>
        <v>0</v>
      </c>
      <c r="M14" s="36">
        <f t="shared" si="1"/>
        <v>0</v>
      </c>
      <c r="N14" s="25"/>
      <c r="O14" s="37">
        <f t="shared" si="2"/>
        <v>0</v>
      </c>
    </row>
    <row r="15" spans="1:15" ht="45" x14ac:dyDescent="0.3">
      <c r="A15" s="12">
        <v>12</v>
      </c>
      <c r="B15" s="24"/>
      <c r="C15" s="17" t="s">
        <v>7</v>
      </c>
      <c r="D15" s="20" t="s">
        <v>34</v>
      </c>
      <c r="E15" s="25"/>
      <c r="F15" s="25"/>
      <c r="G15" s="25"/>
      <c r="H15" s="15" t="s">
        <v>9</v>
      </c>
      <c r="I15" s="25"/>
      <c r="J15" s="21">
        <v>50</v>
      </c>
      <c r="K15" s="19"/>
      <c r="L15" s="34">
        <f t="shared" si="0"/>
        <v>0</v>
      </c>
      <c r="M15" s="36">
        <f t="shared" si="1"/>
        <v>0</v>
      </c>
      <c r="N15" s="25"/>
      <c r="O15" s="37">
        <f t="shared" si="2"/>
        <v>0</v>
      </c>
    </row>
    <row r="16" spans="1:15" ht="45" x14ac:dyDescent="0.3">
      <c r="A16" s="12">
        <v>13</v>
      </c>
      <c r="B16" s="24"/>
      <c r="C16" s="17" t="s">
        <v>7</v>
      </c>
      <c r="D16" s="20" t="s">
        <v>35</v>
      </c>
      <c r="E16" s="25"/>
      <c r="F16" s="25"/>
      <c r="G16" s="25"/>
      <c r="H16" s="15" t="s">
        <v>9</v>
      </c>
      <c r="I16" s="25"/>
      <c r="J16" s="21">
        <v>10</v>
      </c>
      <c r="K16" s="19"/>
      <c r="L16" s="34">
        <f t="shared" si="0"/>
        <v>0</v>
      </c>
      <c r="M16" s="36">
        <f t="shared" si="1"/>
        <v>0</v>
      </c>
      <c r="N16" s="25"/>
      <c r="O16" s="37">
        <f t="shared" si="2"/>
        <v>0</v>
      </c>
    </row>
    <row r="17" spans="1:16" ht="45" x14ac:dyDescent="0.3">
      <c r="A17" s="12">
        <v>14</v>
      </c>
      <c r="B17" s="24"/>
      <c r="C17" s="17" t="s">
        <v>7</v>
      </c>
      <c r="D17" s="20" t="s">
        <v>36</v>
      </c>
      <c r="E17" s="25"/>
      <c r="F17" s="25"/>
      <c r="G17" s="25"/>
      <c r="H17" s="15" t="s">
        <v>9</v>
      </c>
      <c r="I17" s="25"/>
      <c r="J17" s="21">
        <v>5</v>
      </c>
      <c r="K17" s="19"/>
      <c r="L17" s="34">
        <f t="shared" si="0"/>
        <v>0</v>
      </c>
      <c r="M17" s="36">
        <f t="shared" si="1"/>
        <v>0</v>
      </c>
      <c r="N17" s="25"/>
      <c r="O17" s="37">
        <f t="shared" si="2"/>
        <v>0</v>
      </c>
    </row>
    <row r="18" spans="1:16" ht="45" x14ac:dyDescent="0.3">
      <c r="A18" s="12">
        <v>15</v>
      </c>
      <c r="B18" s="24"/>
      <c r="C18" s="17" t="s">
        <v>7</v>
      </c>
      <c r="D18" s="20" t="s">
        <v>37</v>
      </c>
      <c r="E18" s="25"/>
      <c r="F18" s="25"/>
      <c r="G18" s="25"/>
      <c r="H18" s="15" t="s">
        <v>9</v>
      </c>
      <c r="I18" s="25"/>
      <c r="J18" s="21">
        <v>2</v>
      </c>
      <c r="K18" s="19"/>
      <c r="L18" s="34">
        <f t="shared" si="0"/>
        <v>0</v>
      </c>
      <c r="M18" s="36">
        <f t="shared" si="1"/>
        <v>0</v>
      </c>
      <c r="N18" s="25"/>
      <c r="O18" s="37">
        <f t="shared" si="2"/>
        <v>0</v>
      </c>
    </row>
    <row r="19" spans="1:16" ht="45" x14ac:dyDescent="0.3">
      <c r="A19" s="12">
        <v>16</v>
      </c>
      <c r="B19" s="24"/>
      <c r="C19" s="17" t="s">
        <v>7</v>
      </c>
      <c r="D19" s="20" t="s">
        <v>38</v>
      </c>
      <c r="E19" s="25"/>
      <c r="F19" s="25"/>
      <c r="G19" s="25"/>
      <c r="H19" s="15" t="s">
        <v>9</v>
      </c>
      <c r="I19" s="25"/>
      <c r="J19" s="21">
        <v>1</v>
      </c>
      <c r="K19" s="19"/>
      <c r="L19" s="34">
        <f t="shared" si="0"/>
        <v>0</v>
      </c>
      <c r="M19" s="36">
        <f t="shared" si="1"/>
        <v>0</v>
      </c>
      <c r="N19" s="25"/>
      <c r="O19" s="37">
        <f t="shared" si="2"/>
        <v>0</v>
      </c>
    </row>
    <row r="20" spans="1:16" ht="90" x14ac:dyDescent="0.3">
      <c r="A20" s="12">
        <v>17</v>
      </c>
      <c r="B20" s="24"/>
      <c r="C20" s="17" t="s">
        <v>7</v>
      </c>
      <c r="D20" s="20" t="s">
        <v>39</v>
      </c>
      <c r="E20" s="25"/>
      <c r="F20" s="25"/>
      <c r="G20" s="25"/>
      <c r="H20" s="15" t="s">
        <v>9</v>
      </c>
      <c r="I20" s="25"/>
      <c r="J20" s="21">
        <v>5</v>
      </c>
      <c r="K20" s="19"/>
      <c r="L20" s="34">
        <f t="shared" si="0"/>
        <v>0</v>
      </c>
      <c r="M20" s="36">
        <f t="shared" si="1"/>
        <v>0</v>
      </c>
      <c r="N20" s="25"/>
      <c r="O20" s="37">
        <f t="shared" si="2"/>
        <v>0</v>
      </c>
    </row>
    <row r="21" spans="1:16" ht="90" x14ac:dyDescent="0.3">
      <c r="A21" s="12">
        <v>18</v>
      </c>
      <c r="B21" s="24"/>
      <c r="C21" s="17" t="s">
        <v>7</v>
      </c>
      <c r="D21" s="20" t="s">
        <v>40</v>
      </c>
      <c r="E21" s="25"/>
      <c r="F21" s="25"/>
      <c r="G21" s="25"/>
      <c r="H21" s="15" t="s">
        <v>9</v>
      </c>
      <c r="I21" s="25"/>
      <c r="J21" s="21">
        <v>5</v>
      </c>
      <c r="K21" s="19"/>
      <c r="L21" s="34">
        <f t="shared" si="0"/>
        <v>0</v>
      </c>
      <c r="M21" s="36">
        <f t="shared" si="1"/>
        <v>0</v>
      </c>
      <c r="N21" s="25"/>
      <c r="O21" s="37">
        <f t="shared" si="2"/>
        <v>0</v>
      </c>
    </row>
    <row r="22" spans="1:16" ht="150" x14ac:dyDescent="0.3">
      <c r="A22" s="12">
        <v>19</v>
      </c>
      <c r="B22" s="24"/>
      <c r="C22" s="17" t="s">
        <v>7</v>
      </c>
      <c r="D22" s="20" t="s">
        <v>41</v>
      </c>
      <c r="E22" s="25"/>
      <c r="F22" s="25"/>
      <c r="G22" s="25"/>
      <c r="H22" s="15" t="s">
        <v>9</v>
      </c>
      <c r="I22" s="25"/>
      <c r="J22" s="21">
        <v>2</v>
      </c>
      <c r="K22" s="19"/>
      <c r="L22" s="34">
        <f t="shared" si="0"/>
        <v>0</v>
      </c>
      <c r="M22" s="36">
        <f t="shared" si="1"/>
        <v>0</v>
      </c>
      <c r="N22" s="25"/>
      <c r="O22" s="37">
        <f t="shared" si="2"/>
        <v>0</v>
      </c>
    </row>
    <row r="23" spans="1:16" ht="150" x14ac:dyDescent="0.3">
      <c r="A23" s="12">
        <v>20</v>
      </c>
      <c r="B23" s="24"/>
      <c r="C23" s="17" t="s">
        <v>7</v>
      </c>
      <c r="D23" s="20" t="s">
        <v>42</v>
      </c>
      <c r="E23" s="25"/>
      <c r="F23" s="25"/>
      <c r="G23" s="25"/>
      <c r="H23" s="15" t="s">
        <v>9</v>
      </c>
      <c r="I23" s="25"/>
      <c r="J23" s="21">
        <v>2</v>
      </c>
      <c r="K23" s="19"/>
      <c r="L23" s="34">
        <f t="shared" si="0"/>
        <v>0</v>
      </c>
      <c r="M23" s="36">
        <f t="shared" si="1"/>
        <v>0</v>
      </c>
      <c r="N23" s="25"/>
      <c r="O23" s="37">
        <f t="shared" si="2"/>
        <v>0</v>
      </c>
    </row>
    <row r="24" spans="1:16" ht="90" x14ac:dyDescent="0.3">
      <c r="A24" s="12">
        <v>21</v>
      </c>
      <c r="B24" s="24"/>
      <c r="C24" s="17" t="s">
        <v>7</v>
      </c>
      <c r="D24" s="20" t="s">
        <v>43</v>
      </c>
      <c r="E24" s="25"/>
      <c r="F24" s="25"/>
      <c r="G24" s="25"/>
      <c r="H24" s="15" t="s">
        <v>9</v>
      </c>
      <c r="I24" s="25"/>
      <c r="J24" s="21">
        <v>18</v>
      </c>
      <c r="K24" s="19"/>
      <c r="L24" s="34">
        <f t="shared" si="0"/>
        <v>0</v>
      </c>
      <c r="M24" s="36">
        <f t="shared" si="1"/>
        <v>0</v>
      </c>
      <c r="N24" s="25"/>
      <c r="O24" s="37">
        <f t="shared" si="2"/>
        <v>0</v>
      </c>
    </row>
    <row r="25" spans="1:16" ht="90" x14ac:dyDescent="0.3">
      <c r="A25" s="12">
        <v>22</v>
      </c>
      <c r="B25" s="26"/>
      <c r="C25" s="22" t="s">
        <v>7</v>
      </c>
      <c r="D25" s="20" t="s">
        <v>44</v>
      </c>
      <c r="E25" s="27"/>
      <c r="F25" s="27"/>
      <c r="G25" s="27"/>
      <c r="H25" s="15" t="s">
        <v>9</v>
      </c>
      <c r="I25" s="27"/>
      <c r="J25" s="21">
        <v>16</v>
      </c>
      <c r="K25" s="19"/>
      <c r="L25" s="34">
        <f t="shared" si="0"/>
        <v>0</v>
      </c>
      <c r="M25" s="36">
        <f t="shared" si="1"/>
        <v>0</v>
      </c>
      <c r="N25" s="25"/>
      <c r="O25" s="37">
        <f t="shared" si="2"/>
        <v>0</v>
      </c>
    </row>
    <row r="26" spans="1:16" ht="255" x14ac:dyDescent="0.3">
      <c r="A26" s="28">
        <v>23</v>
      </c>
      <c r="B26" s="24"/>
      <c r="C26" s="24" t="s">
        <v>7</v>
      </c>
      <c r="D26" s="20" t="s">
        <v>45</v>
      </c>
      <c r="E26" s="25"/>
      <c r="F26" s="25"/>
      <c r="G26" s="25"/>
      <c r="H26" s="15" t="s">
        <v>9</v>
      </c>
      <c r="I26" s="25"/>
      <c r="J26" s="21">
        <v>12</v>
      </c>
      <c r="K26" s="29"/>
      <c r="L26" s="34">
        <f t="shared" si="0"/>
        <v>0</v>
      </c>
      <c r="M26" s="36">
        <f t="shared" si="1"/>
        <v>0</v>
      </c>
      <c r="N26" s="25"/>
      <c r="O26" s="37">
        <f t="shared" si="2"/>
        <v>0</v>
      </c>
    </row>
    <row r="27" spans="1:16" ht="135" x14ac:dyDescent="0.3">
      <c r="A27" s="28">
        <v>24</v>
      </c>
      <c r="B27" s="24"/>
      <c r="C27" s="24" t="s">
        <v>7</v>
      </c>
      <c r="D27" s="20" t="s">
        <v>46</v>
      </c>
      <c r="E27" s="25"/>
      <c r="F27" s="25"/>
      <c r="G27" s="25"/>
      <c r="H27" s="15" t="s">
        <v>9</v>
      </c>
      <c r="I27" s="25"/>
      <c r="J27" s="21">
        <v>30</v>
      </c>
      <c r="K27" s="29"/>
      <c r="L27" s="34">
        <f t="shared" si="0"/>
        <v>0</v>
      </c>
      <c r="M27" s="36">
        <f t="shared" si="1"/>
        <v>0</v>
      </c>
      <c r="N27" s="25"/>
      <c r="O27" s="37">
        <f t="shared" si="2"/>
        <v>0</v>
      </c>
    </row>
    <row r="28" spans="1:16" x14ac:dyDescent="0.3">
      <c r="I28" s="6" t="s">
        <v>13</v>
      </c>
      <c r="J28" s="30"/>
      <c r="K28" s="19"/>
      <c r="L28" s="34"/>
      <c r="M28" s="34">
        <f>SUM(M4:M27)</f>
        <v>0</v>
      </c>
      <c r="O28" s="34">
        <f>SUM(O4:O27)</f>
        <v>0</v>
      </c>
      <c r="P28" s="1"/>
    </row>
  </sheetData>
  <sheetProtection sheet="1" objects="1" scenarios="1"/>
  <phoneticPr fontId="5" type="noConversion"/>
  <dataValidations count="1">
    <dataValidation type="whole" allowBlank="1" showInputMessage="1" showErrorMessage="1" promptTitle="tylko liczby " prompt="0, 5, 8 lub 23" sqref="N1:N1048576" xr:uid="{01AACA7E-2B0A-4255-9CC8-6D8EB7013FC4}">
      <formula1>0</formula1>
      <formula2>23</formula2>
    </dataValidation>
  </dataValidations>
  <pageMargins left="0.25" right="0.25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do zabiegów urologic</vt:lpstr>
      <vt:lpstr>Trokary  i siatki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2023-12-01T11:21:11Z</cp:lastPrinted>
  <dcterms:created xsi:type="dcterms:W3CDTF">2023-12-01T11:15:57Z</dcterms:created>
  <dcterms:modified xsi:type="dcterms:W3CDTF">2023-12-04T07:17:15Z</dcterms:modified>
  <cp:category/>
</cp:coreProperties>
</file>