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01 24 Produkty lecznicze\(2)Dokumentacja postepowania opublikowana w portalu w dniu wszczęcia\"/>
    </mc:Choice>
  </mc:AlternateContent>
  <xr:revisionPtr revIDLastSave="0" documentId="8_{CD6D8717-2EC6-4000-AC47-E34492170D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01 Andeksanet alfa" sheetId="1" r:id="rId1"/>
    <sheet name="P02 Azacytydyna" sheetId="2" r:id="rId2"/>
    <sheet name="P03 Oksykodon" sheetId="3" r:id="rId3"/>
    <sheet name="P04 Roztwór do płukania ran" sheetId="4" r:id="rId4"/>
  </sheets>
  <calcPr calcId="181029"/>
</workbook>
</file>

<file path=xl/calcChain.xml><?xml version="1.0" encoding="utf-8"?>
<calcChain xmlns="http://schemas.openxmlformats.org/spreadsheetml/2006/main">
  <c r="L4" i="1" l="1"/>
  <c r="O4" i="1" s="1"/>
  <c r="O5" i="1" s="1"/>
  <c r="O9" i="4"/>
  <c r="M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6" i="3"/>
  <c r="M6" i="3"/>
  <c r="O5" i="3"/>
  <c r="M5" i="3"/>
  <c r="L5" i="3"/>
  <c r="O4" i="3"/>
  <c r="M4" i="3"/>
  <c r="L4" i="3"/>
  <c r="M4" i="2"/>
  <c r="M5" i="2" s="1"/>
  <c r="L4" i="2"/>
  <c r="O4" i="2" s="1"/>
  <c r="O5" i="2" s="1"/>
  <c r="M4" i="1"/>
  <c r="M5" i="1" s="1"/>
</calcChain>
</file>

<file path=xl/sharedStrings.xml><?xml version="1.0" encoding="utf-8"?>
<sst xmlns="http://schemas.openxmlformats.org/spreadsheetml/2006/main" count="99" uniqueCount="33">
  <si>
    <t>P01 Andeksanet alfa</t>
  </si>
  <si>
    <t>LP.</t>
  </si>
  <si>
    <t>Nazwa dostawcy - 15 znaków</t>
  </si>
  <si>
    <t>Nazwa producenta</t>
  </si>
  <si>
    <t>Wielkość opakowania</t>
  </si>
  <si>
    <t>Ilość zamawiana</t>
  </si>
  <si>
    <t>VAT %</t>
  </si>
  <si>
    <t>312_01_08</t>
  </si>
  <si>
    <t>Andeksanet alfa 200 mg. Wymagany EAN</t>
  </si>
  <si>
    <t>szt.</t>
  </si>
  <si>
    <t>Razem</t>
  </si>
  <si>
    <t>P02 Azacytydyna</t>
  </si>
  <si>
    <t>P03 Oksykodon</t>
  </si>
  <si>
    <t>Oksykodon 20 mg , 60 tabletek o przedłużonym uwalniainiu. Wymagany EAN</t>
  </si>
  <si>
    <t>op</t>
  </si>
  <si>
    <t>Oksykodon 40 mg , 60 tabletek o przedłużonym uwalniainiu. Wymagany EAN</t>
  </si>
  <si>
    <t>P04 Roztwór do płukania ran</t>
  </si>
  <si>
    <t>Roztwór do płukania ran z atomizerem, zawierający polihexanid 0,1% i poloxamer 1%. Do oczyszczania i nawilżania powierzchni rany. Przetestowany dermatologiczne. Preparat o następujących wskazaniach do zastosowania: po zabiegach chirurgicznych,  do pielęgnacji szwów pooperacyjnych,  do opatrywania odleżyny oraz  owrzodzeń żylnych, do opatrywania przewlekłe ran pourazowych, do oparzeń 1. i 2. stopnia. Usuwa i zapobiega powstawaniu biofilmu. Preparat przebadany zgodnie z EN 13624 warunki brudne (drożdże) oraz EN 13727 warunki brudne  (bakterie) łącznie z MRSA) do 10 minut. Potwierdzona badaniem jałowość produktu. Opakowanie 250ml z atomizerem.</t>
  </si>
  <si>
    <t>Roztwór do płukania ran, zawierający polihexanid 0,1% i poloxamer 1%. Do oczyszczania i nawilżania powierzchni rany. Przetestowany dermatologiczne. Preparat o następujących wskazaniach do zastosowania: po zabiegach chirurgicznych,  do pielęgnacji szwów pooperacyjnych,  do opatrywania odleżyny oraz  owrzodzeń żylnych, do opatrywania przewlekłe ran pourazowych, do oparzeń 1. i 2. stopnia. Usuwa i zapobiega powstawaniu biofilmu. Preparat przebadany zgodnie z EN 13624 warunki brudne (drożdże) oraz EN 13727 warunki brudne  (bakterie) łącznie z MRSA) do 10 minut.  Potwierdzona badaniem jałowość produktu. Opakowanie 500 ml.</t>
  </si>
  <si>
    <t>Hydrożel do leczenia ran, zawierający polihexanid 0,1% i poloxamer 1%,  Do oczyszczania i nawilżania powierzchni rany. Przetestowany dermatologiczne. Preparat o następujących wskazaniach do zastosowania: po zabiegach chirurgicznych,  do pielęgnacji szwów pooperacyjnych,  do opatrywania odleżyny oraz  owrzodzeń żylnych, do opatrywania przewlekłe ran pourazowych, do oparzeń 1. i 2. stopnia. Usuwa i zapobiega powstawaniu biofilmu. Preparat przebadany zgodnie z EN 13624 warunki brudne (drożdże) oraz EN 13727 warunki brudne  (bakterie) do 15 minut. Tuba 100 ml.</t>
  </si>
  <si>
    <t>Hydrożel do leczenia ran, zawierający polihexanid 0,1% i poloxamer 1%, Do oczyszczania i nawilżania powierzchni rany. Przetestowany dermatologiczne. Preparat o następujących wskazaniach do zastosowania: po zabiegach chirurgicznych,  do pielęgnacji szwów pooperacyjnych,  do opatrywania odleżyny oraz  owrzodzeń żylnych, do opatrywania przewlekłe ran pourazowych, do oparzeń 1. i 2. stopnia. Usuwa i zapobiega powstawaniu biofilmu. Preparat przebadany zgodnie z EN 13624 warunki brudne (drożdże) oraz EN 13727 warunki brudne  (bakterie) do 15 minut.  Tuba 30 g.</t>
  </si>
  <si>
    <t>"Maść do leczenia ran na bazie wyciągu z żywicy świerku norweskiego, zawierająca kwasy: abietynowy, pimarowy, palustrowy i lignany, glicerol.	Tuba 30 g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</si>
  <si>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</si>
  <si>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</si>
  <si>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</si>
  <si>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</si>
  <si>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</si>
  <si>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</si>
  <si>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</si>
  <si>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</si>
  <si>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</si>
  <si>
    <t>Kod EAN</t>
  </si>
  <si>
    <t>Azacytydyna 100 mg, proszek do sporządzania zawiesiny do wstrzykiwań. Wymagany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</si>
</sst>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Continuous"/>
    </xf>
    <xf numFmtId="164" fontId="0" fillId="0" borderId="3" xfId="0" applyNumberFormat="1" applyBorder="1" applyAlignment="1">
      <alignment horizontal="center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K13" sqref="K13"/>
    </sheetView>
  </sheetViews>
  <sheetFormatPr defaultRowHeight="15" x14ac:dyDescent="0.25"/>
  <cols>
    <col min="1" max="1" width="5.5703125" style="3" bestFit="1" customWidth="1"/>
    <col min="2" max="2" width="13" style="3" customWidth="1"/>
    <col min="3" max="3" width="14.28515625" style="3" customWidth="1"/>
    <col min="4" max="4" width="35.5703125" style="3" customWidth="1"/>
    <col min="5" max="5" width="22.28515625" style="3" customWidth="1"/>
    <col min="6" max="6" width="22.42578125" style="3" customWidth="1"/>
    <col min="7" max="7" width="14.85546875" style="3" customWidth="1"/>
    <col min="8" max="8" width="10.425781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customWidth="1"/>
    <col min="13" max="13" width="15.140625" customWidth="1"/>
    <col min="14" max="14" width="7" style="3" bestFit="1" customWidth="1"/>
    <col min="15" max="15" width="17.42578125" customWidth="1"/>
    <col min="16" max="16384" width="9.140625" style="3"/>
  </cols>
  <sheetData>
    <row r="1" spans="1:16" ht="18.75" x14ac:dyDescent="0.3">
      <c r="F1" s="4" t="s">
        <v>0</v>
      </c>
    </row>
    <row r="2" spans="1:16" s="5" customFormat="1" ht="75" x14ac:dyDescent="0.25">
      <c r="A2" s="1" t="s">
        <v>1</v>
      </c>
      <c r="B2" s="1" t="s">
        <v>2</v>
      </c>
      <c r="C2" s="2" t="s">
        <v>22</v>
      </c>
      <c r="D2" s="1" t="s">
        <v>23</v>
      </c>
      <c r="E2" s="1" t="s">
        <v>24</v>
      </c>
      <c r="F2" s="1" t="s">
        <v>25</v>
      </c>
      <c r="G2" s="1" t="s">
        <v>3</v>
      </c>
      <c r="H2" s="2" t="s">
        <v>26</v>
      </c>
      <c r="I2" s="1" t="s">
        <v>4</v>
      </c>
      <c r="J2" s="1" t="s">
        <v>5</v>
      </c>
      <c r="K2" s="1" t="s">
        <v>27</v>
      </c>
      <c r="L2" s="10" t="s">
        <v>28</v>
      </c>
      <c r="M2" s="10" t="s">
        <v>29</v>
      </c>
      <c r="N2" s="1" t="s">
        <v>6</v>
      </c>
      <c r="O2" s="13" t="s">
        <v>30</v>
      </c>
      <c r="P2" s="18" t="s">
        <v>31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11">
        <v>12</v>
      </c>
      <c r="M3" s="11">
        <v>13</v>
      </c>
      <c r="N3" s="6">
        <v>14</v>
      </c>
      <c r="O3" s="14">
        <v>15</v>
      </c>
      <c r="P3" s="19">
        <v>16</v>
      </c>
    </row>
    <row r="4" spans="1:16" ht="30" x14ac:dyDescent="0.25">
      <c r="A4" s="7">
        <v>1</v>
      </c>
      <c r="B4" s="7"/>
      <c r="C4" s="7" t="s">
        <v>7</v>
      </c>
      <c r="D4" s="8" t="s">
        <v>8</v>
      </c>
      <c r="E4" s="7"/>
      <c r="F4" s="7"/>
      <c r="G4" s="7"/>
      <c r="H4" s="7" t="s">
        <v>9</v>
      </c>
      <c r="I4" s="7"/>
      <c r="J4" s="9">
        <v>20</v>
      </c>
      <c r="K4" s="9"/>
      <c r="L4" s="12">
        <f>K4*((100+N4)/100)</f>
        <v>0</v>
      </c>
      <c r="M4" s="12">
        <f>J4*K4</f>
        <v>0</v>
      </c>
      <c r="N4" s="9"/>
      <c r="O4" s="15">
        <f>J4*L4</f>
        <v>0</v>
      </c>
      <c r="P4" s="16"/>
    </row>
    <row r="5" spans="1:16" x14ac:dyDescent="0.25">
      <c r="I5" s="3" t="s">
        <v>10</v>
      </c>
      <c r="J5" s="9"/>
      <c r="K5" s="9"/>
      <c r="L5" s="12"/>
      <c r="M5" s="12">
        <f>SUM(M4:M4)</f>
        <v>0</v>
      </c>
      <c r="N5" s="9"/>
      <c r="O5" s="15">
        <f>SUM(O4:O4)</f>
        <v>0</v>
      </c>
      <c r="P5" s="17"/>
    </row>
  </sheetData>
  <sheetProtection sheet="1" objects="1" scenarios="1"/>
  <dataValidations count="1">
    <dataValidation type="whole" allowBlank="1" showInputMessage="1" showErrorMessage="1" prompt="tylko liczby 0, 5, 8 lub 23" sqref="N1:N1048576" xr:uid="{6CEB9BB9-3272-4C9E-8A80-021E383052C4}">
      <formula1>0</formula1>
      <formula2>23</formula2>
    </dataValidation>
  </dataValidation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F18" sqref="F18"/>
    </sheetView>
  </sheetViews>
  <sheetFormatPr defaultRowHeight="15" x14ac:dyDescent="0.25"/>
  <cols>
    <col min="1" max="1" width="5.5703125" style="3" bestFit="1" customWidth="1"/>
    <col min="2" max="2" width="13" style="3" customWidth="1"/>
    <col min="3" max="3" width="14.28515625" style="3" customWidth="1"/>
    <col min="4" max="4" width="35.5703125" style="3" customWidth="1"/>
    <col min="5" max="5" width="22.28515625" style="3" customWidth="1"/>
    <col min="6" max="6" width="22.42578125" style="3" customWidth="1"/>
    <col min="7" max="7" width="14.85546875" style="3" customWidth="1"/>
    <col min="8" max="8" width="10.425781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customWidth="1"/>
    <col min="13" max="13" width="15.140625" customWidth="1"/>
    <col min="14" max="14" width="7" style="3" bestFit="1" customWidth="1"/>
    <col min="15" max="15" width="17.42578125" customWidth="1"/>
    <col min="16" max="16384" width="9.140625" style="3"/>
  </cols>
  <sheetData>
    <row r="1" spans="1:16" ht="18.75" x14ac:dyDescent="0.3">
      <c r="F1" s="4" t="s">
        <v>11</v>
      </c>
    </row>
    <row r="2" spans="1:16" s="5" customFormat="1" ht="75" x14ac:dyDescent="0.25">
      <c r="A2" s="1" t="s">
        <v>1</v>
      </c>
      <c r="B2" s="1" t="s">
        <v>2</v>
      </c>
      <c r="C2" s="2" t="s">
        <v>22</v>
      </c>
      <c r="D2" s="1" t="s">
        <v>23</v>
      </c>
      <c r="E2" s="1" t="s">
        <v>24</v>
      </c>
      <c r="F2" s="1" t="s">
        <v>25</v>
      </c>
      <c r="G2" s="1" t="s">
        <v>3</v>
      </c>
      <c r="H2" s="2" t="s">
        <v>26</v>
      </c>
      <c r="I2" s="1" t="s">
        <v>4</v>
      </c>
      <c r="J2" s="1" t="s">
        <v>5</v>
      </c>
      <c r="K2" s="1" t="s">
        <v>27</v>
      </c>
      <c r="L2" s="10" t="s">
        <v>28</v>
      </c>
      <c r="M2" s="10" t="s">
        <v>29</v>
      </c>
      <c r="N2" s="1" t="s">
        <v>6</v>
      </c>
      <c r="O2" s="10" t="s">
        <v>30</v>
      </c>
      <c r="P2" s="18" t="s">
        <v>31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11">
        <v>12</v>
      </c>
      <c r="M3" s="11">
        <v>13</v>
      </c>
      <c r="N3" s="6">
        <v>14</v>
      </c>
      <c r="O3" s="11">
        <v>15</v>
      </c>
      <c r="P3" s="19">
        <v>16</v>
      </c>
    </row>
    <row r="4" spans="1:16" ht="45" x14ac:dyDescent="0.25">
      <c r="A4" s="7">
        <v>2</v>
      </c>
      <c r="B4" s="7"/>
      <c r="C4" s="7" t="s">
        <v>7</v>
      </c>
      <c r="D4" s="8" t="s">
        <v>32</v>
      </c>
      <c r="E4" s="7"/>
      <c r="F4" s="7"/>
      <c r="G4" s="7"/>
      <c r="H4" s="7" t="s">
        <v>9</v>
      </c>
      <c r="I4" s="7"/>
      <c r="J4" s="9">
        <v>650</v>
      </c>
      <c r="K4" s="9"/>
      <c r="L4" s="12">
        <f>K4*((100+N4)/100)</f>
        <v>0</v>
      </c>
      <c r="M4" s="12">
        <f>J4*K4</f>
        <v>0</v>
      </c>
      <c r="N4" s="9"/>
      <c r="O4" s="15">
        <f>J4*L4</f>
        <v>0</v>
      </c>
      <c r="P4" s="16"/>
    </row>
    <row r="5" spans="1:16" x14ac:dyDescent="0.25">
      <c r="I5" s="3" t="s">
        <v>10</v>
      </c>
      <c r="J5" s="9"/>
      <c r="K5" s="9"/>
      <c r="L5" s="12"/>
      <c r="M5" s="12">
        <f>SUM(M4:M4)</f>
        <v>0</v>
      </c>
      <c r="N5" s="9"/>
      <c r="O5" s="15">
        <f>SUM(O4:O4)</f>
        <v>0</v>
      </c>
      <c r="P5" s="17"/>
    </row>
  </sheetData>
  <sheetProtection algorithmName="SHA-512" hashValue="IBELZ8JWGeYe9kFPncRoNCPISUFvGWYBQclPcvddLKaBmTZBunjrlBIATDL/K8tJx4Apj2VBUQ1Y6hoz1tU3PQ==" saltValue="98kE4NTVgDIZplS9leU41Q==" spinCount="100000" sheet="1"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1:N1048576" xr:uid="{AE5469FB-948A-44D6-80A5-9C0C57DB029B}">
      <formula1>0</formula1>
      <formula2>23</formula2>
    </dataValidation>
  </dataValidations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workbookViewId="0">
      <selection activeCell="N4" sqref="N4"/>
    </sheetView>
  </sheetViews>
  <sheetFormatPr defaultRowHeight="15" x14ac:dyDescent="0.25"/>
  <cols>
    <col min="1" max="1" width="5.5703125" style="3" bestFit="1" customWidth="1"/>
    <col min="2" max="2" width="13" style="3" customWidth="1"/>
    <col min="3" max="3" width="14.28515625" style="3" customWidth="1"/>
    <col min="4" max="4" width="35.5703125" style="3" customWidth="1"/>
    <col min="5" max="5" width="22.28515625" style="3" customWidth="1"/>
    <col min="6" max="6" width="22.42578125" style="3" customWidth="1"/>
    <col min="7" max="7" width="14.85546875" style="3" customWidth="1"/>
    <col min="8" max="8" width="10.425781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customWidth="1"/>
    <col min="13" max="13" width="15.140625" customWidth="1"/>
    <col min="14" max="14" width="7" style="3" bestFit="1" customWidth="1"/>
    <col min="15" max="15" width="17.42578125" customWidth="1"/>
    <col min="16" max="16384" width="9.140625" style="3"/>
  </cols>
  <sheetData>
    <row r="1" spans="1:16" ht="18.75" x14ac:dyDescent="0.3">
      <c r="F1" s="4" t="s">
        <v>12</v>
      </c>
    </row>
    <row r="2" spans="1:16" s="5" customFormat="1" ht="75" x14ac:dyDescent="0.25">
      <c r="A2" s="1" t="s">
        <v>1</v>
      </c>
      <c r="B2" s="1" t="s">
        <v>2</v>
      </c>
      <c r="C2" s="2" t="s">
        <v>22</v>
      </c>
      <c r="D2" s="1" t="s">
        <v>23</v>
      </c>
      <c r="E2" s="1" t="s">
        <v>24</v>
      </c>
      <c r="F2" s="1" t="s">
        <v>25</v>
      </c>
      <c r="G2" s="1" t="s">
        <v>3</v>
      </c>
      <c r="H2" s="2" t="s">
        <v>26</v>
      </c>
      <c r="I2" s="1" t="s">
        <v>4</v>
      </c>
      <c r="J2" s="1" t="s">
        <v>5</v>
      </c>
      <c r="K2" s="1" t="s">
        <v>27</v>
      </c>
      <c r="L2" s="10" t="s">
        <v>28</v>
      </c>
      <c r="M2" s="10" t="s">
        <v>29</v>
      </c>
      <c r="N2" s="1" t="s">
        <v>6</v>
      </c>
      <c r="O2" s="10" t="s">
        <v>30</v>
      </c>
      <c r="P2" s="18" t="s">
        <v>31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11">
        <v>12</v>
      </c>
      <c r="M3" s="11">
        <v>13</v>
      </c>
      <c r="N3" s="6">
        <v>14</v>
      </c>
      <c r="O3" s="11">
        <v>15</v>
      </c>
      <c r="P3" s="19">
        <v>16</v>
      </c>
    </row>
    <row r="4" spans="1:16" ht="45" x14ac:dyDescent="0.25">
      <c r="A4" s="7">
        <v>3</v>
      </c>
      <c r="B4" s="7"/>
      <c r="C4" s="7" t="s">
        <v>7</v>
      </c>
      <c r="D4" s="8" t="s">
        <v>13</v>
      </c>
      <c r="E4" s="7"/>
      <c r="F4" s="7"/>
      <c r="G4" s="7"/>
      <c r="H4" s="7" t="s">
        <v>14</v>
      </c>
      <c r="I4" s="7"/>
      <c r="J4" s="9">
        <v>20</v>
      </c>
      <c r="K4" s="9"/>
      <c r="L4" s="12">
        <f>K4*((100+N4)/100)</f>
        <v>0</v>
      </c>
      <c r="M4" s="12">
        <f>J4*K4</f>
        <v>0</v>
      </c>
      <c r="N4" s="9"/>
      <c r="O4" s="15">
        <f>J4*L4</f>
        <v>0</v>
      </c>
      <c r="P4" s="16"/>
    </row>
    <row r="5" spans="1:16" ht="45" x14ac:dyDescent="0.25">
      <c r="A5" s="7">
        <v>4</v>
      </c>
      <c r="B5" s="7"/>
      <c r="C5" s="7" t="s">
        <v>7</v>
      </c>
      <c r="D5" s="8" t="s">
        <v>15</v>
      </c>
      <c r="E5" s="7"/>
      <c r="F5" s="7"/>
      <c r="G5" s="7"/>
      <c r="H5" s="7" t="s">
        <v>14</v>
      </c>
      <c r="I5" s="7"/>
      <c r="J5" s="9">
        <v>20</v>
      </c>
      <c r="K5" s="9"/>
      <c r="L5" s="12">
        <f>K5*((100+N5)/100)</f>
        <v>0</v>
      </c>
      <c r="M5" s="12">
        <f>J5*K5</f>
        <v>0</v>
      </c>
      <c r="N5" s="9"/>
      <c r="O5" s="15">
        <f>J5*L5</f>
        <v>0</v>
      </c>
      <c r="P5" s="16"/>
    </row>
    <row r="6" spans="1:16" x14ac:dyDescent="0.25">
      <c r="I6" s="3" t="s">
        <v>10</v>
      </c>
      <c r="J6" s="9"/>
      <c r="K6" s="9"/>
      <c r="L6" s="12"/>
      <c r="M6" s="12">
        <f>SUM(M4:M5)</f>
        <v>0</v>
      </c>
      <c r="N6" s="9"/>
      <c r="O6" s="15">
        <f>SUM(O4:O5)</f>
        <v>0</v>
      </c>
      <c r="P6" s="17"/>
    </row>
  </sheetData>
  <sheetProtection algorithmName="SHA-512" hashValue="qGvyo7GVLWzrF58UdyeM22/Jg7Lm+fnEe8LmfpXvYiSAzOOlxYdI8FU68nOGGrtMHW9qvyj93JziWg8K5v0Ilw==" saltValue="mp3w8W2ogj0MgQoDBAe4lA==" spinCount="100000" sheet="1"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1:N1048576" xr:uid="{36684B97-16EF-4F1A-9012-19CE86B8C8B3}">
      <formula1>0</formula1>
      <formula2>23</formula2>
    </dataValidation>
  </dataValidations>
  <pageMargins left="0.25" right="0.25" top="0.75" bottom="0.75" header="0.3" footer="0.3"/>
  <pageSetup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"/>
  <sheetViews>
    <sheetView workbookViewId="0">
      <selection activeCell="Q4" sqref="Q4"/>
    </sheetView>
  </sheetViews>
  <sheetFormatPr defaultRowHeight="15" x14ac:dyDescent="0.25"/>
  <cols>
    <col min="1" max="1" width="5.5703125" style="3" bestFit="1" customWidth="1"/>
    <col min="2" max="2" width="13" style="3" customWidth="1"/>
    <col min="3" max="3" width="14.28515625" style="3" customWidth="1"/>
    <col min="4" max="4" width="35.5703125" style="3" customWidth="1"/>
    <col min="5" max="5" width="22.28515625" style="3" customWidth="1"/>
    <col min="6" max="6" width="22.42578125" style="3" customWidth="1"/>
    <col min="7" max="7" width="14.85546875" style="3" customWidth="1"/>
    <col min="8" max="8" width="10.42578125" style="3" customWidth="1"/>
    <col min="9" max="9" width="12.85546875" style="3" customWidth="1"/>
    <col min="10" max="10" width="14" style="3" customWidth="1"/>
    <col min="11" max="11" width="14.42578125" style="3" customWidth="1"/>
    <col min="12" max="12" width="15.42578125" customWidth="1"/>
    <col min="13" max="13" width="15.140625" customWidth="1"/>
    <col min="14" max="14" width="7" style="3" bestFit="1" customWidth="1"/>
    <col min="15" max="15" width="17.42578125" customWidth="1"/>
    <col min="16" max="16384" width="9.140625" style="3"/>
  </cols>
  <sheetData>
    <row r="1" spans="1:16" ht="18.75" x14ac:dyDescent="0.3">
      <c r="F1" s="4" t="s">
        <v>16</v>
      </c>
    </row>
    <row r="2" spans="1:16" s="5" customFormat="1" ht="75" x14ac:dyDescent="0.25">
      <c r="A2" s="1" t="s">
        <v>1</v>
      </c>
      <c r="B2" s="1" t="s">
        <v>2</v>
      </c>
      <c r="C2" s="2" t="s">
        <v>22</v>
      </c>
      <c r="D2" s="1" t="s">
        <v>23</v>
      </c>
      <c r="E2" s="1" t="s">
        <v>24</v>
      </c>
      <c r="F2" s="1" t="s">
        <v>25</v>
      </c>
      <c r="G2" s="1" t="s">
        <v>3</v>
      </c>
      <c r="H2" s="2" t="s">
        <v>26</v>
      </c>
      <c r="I2" s="1" t="s">
        <v>4</v>
      </c>
      <c r="J2" s="1" t="s">
        <v>5</v>
      </c>
      <c r="K2" s="1" t="s">
        <v>27</v>
      </c>
      <c r="L2" s="10" t="s">
        <v>28</v>
      </c>
      <c r="M2" s="10" t="s">
        <v>29</v>
      </c>
      <c r="N2" s="1" t="s">
        <v>6</v>
      </c>
      <c r="O2" s="10" t="s">
        <v>30</v>
      </c>
      <c r="P2" s="18" t="s">
        <v>31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11">
        <v>12</v>
      </c>
      <c r="M3" s="11">
        <v>13</v>
      </c>
      <c r="N3" s="6">
        <v>14</v>
      </c>
      <c r="O3" s="11">
        <v>15</v>
      </c>
      <c r="P3" s="19">
        <v>16</v>
      </c>
    </row>
    <row r="4" spans="1:16" ht="315" x14ac:dyDescent="0.25">
      <c r="A4" s="7">
        <v>5</v>
      </c>
      <c r="B4" s="7"/>
      <c r="C4" s="7" t="s">
        <v>7</v>
      </c>
      <c r="D4" s="8" t="s">
        <v>17</v>
      </c>
      <c r="E4" s="7"/>
      <c r="F4" s="7"/>
      <c r="G4" s="7"/>
      <c r="H4" s="7" t="s">
        <v>9</v>
      </c>
      <c r="I4" s="7"/>
      <c r="J4" s="9">
        <v>300</v>
      </c>
      <c r="K4" s="9"/>
      <c r="L4" s="12">
        <f>K4*((100+N4)/100)</f>
        <v>0</v>
      </c>
      <c r="M4" s="12">
        <f>J4*K4</f>
        <v>0</v>
      </c>
      <c r="N4" s="9"/>
      <c r="O4" s="15">
        <f>J4*L4</f>
        <v>0</v>
      </c>
      <c r="P4" s="16"/>
    </row>
    <row r="5" spans="1:16" ht="300" x14ac:dyDescent="0.25">
      <c r="A5" s="7">
        <v>6</v>
      </c>
      <c r="B5" s="7"/>
      <c r="C5" s="7" t="s">
        <v>7</v>
      </c>
      <c r="D5" s="8" t="s">
        <v>18</v>
      </c>
      <c r="E5" s="7"/>
      <c r="F5" s="7"/>
      <c r="G5" s="7"/>
      <c r="H5" s="7" t="s">
        <v>9</v>
      </c>
      <c r="I5" s="7"/>
      <c r="J5" s="9">
        <v>250</v>
      </c>
      <c r="K5" s="9"/>
      <c r="L5" s="12">
        <f>K5*((100+N5)/100)</f>
        <v>0</v>
      </c>
      <c r="M5" s="12">
        <f>J5*K5</f>
        <v>0</v>
      </c>
      <c r="N5" s="9"/>
      <c r="O5" s="15">
        <f>J5*L5</f>
        <v>0</v>
      </c>
      <c r="P5" s="16"/>
    </row>
    <row r="6" spans="1:16" ht="270" x14ac:dyDescent="0.25">
      <c r="A6" s="7">
        <v>7</v>
      </c>
      <c r="B6" s="7"/>
      <c r="C6" s="7" t="s">
        <v>7</v>
      </c>
      <c r="D6" s="8" t="s">
        <v>19</v>
      </c>
      <c r="E6" s="7"/>
      <c r="F6" s="7"/>
      <c r="G6" s="7"/>
      <c r="H6" s="7" t="s">
        <v>9</v>
      </c>
      <c r="I6" s="7"/>
      <c r="J6" s="9">
        <v>150</v>
      </c>
      <c r="K6" s="9"/>
      <c r="L6" s="12">
        <f>K6*((100+N6)/100)</f>
        <v>0</v>
      </c>
      <c r="M6" s="12">
        <f>J6*K6</f>
        <v>0</v>
      </c>
      <c r="N6" s="9"/>
      <c r="O6" s="15">
        <f>J6*L6</f>
        <v>0</v>
      </c>
      <c r="P6" s="16"/>
    </row>
    <row r="7" spans="1:16" ht="270" x14ac:dyDescent="0.25">
      <c r="A7" s="7">
        <v>8</v>
      </c>
      <c r="B7" s="7"/>
      <c r="C7" s="7" t="s">
        <v>7</v>
      </c>
      <c r="D7" s="8" t="s">
        <v>20</v>
      </c>
      <c r="E7" s="7"/>
      <c r="F7" s="7"/>
      <c r="G7" s="7"/>
      <c r="H7" s="7" t="s">
        <v>9</v>
      </c>
      <c r="I7" s="7"/>
      <c r="J7" s="9">
        <v>280</v>
      </c>
      <c r="K7" s="9"/>
      <c r="L7" s="12">
        <f>K7*((100+N7)/100)</f>
        <v>0</v>
      </c>
      <c r="M7" s="12">
        <f>J7*K7</f>
        <v>0</v>
      </c>
      <c r="N7" s="9"/>
      <c r="O7" s="15">
        <f>J7*L7</f>
        <v>0</v>
      </c>
      <c r="P7" s="16"/>
    </row>
    <row r="8" spans="1:16" ht="75" x14ac:dyDescent="0.25">
      <c r="A8" s="7">
        <v>9</v>
      </c>
      <c r="B8" s="7"/>
      <c r="C8" s="7" t="s">
        <v>7</v>
      </c>
      <c r="D8" s="8" t="s">
        <v>21</v>
      </c>
      <c r="E8" s="7"/>
      <c r="F8" s="7"/>
      <c r="G8" s="7"/>
      <c r="H8" s="7" t="s">
        <v>9</v>
      </c>
      <c r="I8" s="7"/>
      <c r="J8" s="9">
        <v>180</v>
      </c>
      <c r="K8" s="9"/>
      <c r="L8" s="12">
        <f>K8*((100+N8)/100)</f>
        <v>0</v>
      </c>
      <c r="M8" s="12">
        <f>J8*K8</f>
        <v>0</v>
      </c>
      <c r="N8" s="9"/>
      <c r="O8" s="15">
        <f>J8*L8</f>
        <v>0</v>
      </c>
      <c r="P8" s="16"/>
    </row>
    <row r="9" spans="1:16" x14ac:dyDescent="0.25">
      <c r="I9" s="3" t="s">
        <v>10</v>
      </c>
      <c r="J9" s="9"/>
      <c r="K9" s="9"/>
      <c r="L9" s="12"/>
      <c r="M9" s="12">
        <f>SUM(M4:M8)</f>
        <v>0</v>
      </c>
      <c r="N9" s="9"/>
      <c r="O9" s="15">
        <f>SUM(O4:O8)</f>
        <v>0</v>
      </c>
      <c r="P9" s="17"/>
    </row>
  </sheetData>
  <sheetProtection algorithmName="SHA-512" hashValue="EmD1z6Ar/wWyUeWG31VvCyM/Bue4D1EDGa2Dx2g2TX9aQeyW2FJ9veO9mrZoot19bRuY7py8of+DvDI8tVwb+w==" saltValue="I/eZJATBcSC3a9lmPe8mgQ==" spinCount="100000" sheet="1"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1:N1048576" xr:uid="{2AFB900B-BB29-46C9-962D-69CB0A3C1A18}">
      <formula1>0</formula1>
      <formula2>23</formula2>
    </dataValidation>
  </dataValidations>
  <pageMargins left="0.25" right="0.25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P01 Andeksanet alfa</vt:lpstr>
      <vt:lpstr>P02 Azacytydyna</vt:lpstr>
      <vt:lpstr>P03 Oksykodon</vt:lpstr>
      <vt:lpstr>P04 Roztwór do płukania ran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2024-01-02T13:50:39Z</cp:lastPrinted>
  <dcterms:created xsi:type="dcterms:W3CDTF">2024-01-02T13:49:10Z</dcterms:created>
  <dcterms:modified xsi:type="dcterms:W3CDTF">2024-01-16T13:38:03Z</dcterms:modified>
  <cp:category/>
</cp:coreProperties>
</file>